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damkershner/Desktop/"/>
    </mc:Choice>
  </mc:AlternateContent>
  <xr:revisionPtr revIDLastSave="0" documentId="8_{F9AD3068-701A-7B45-8F9E-9090B920CEF2}" xr6:coauthVersionLast="34" xr6:coauthVersionMax="34" xr10:uidLastSave="{00000000-0000-0000-0000-000000000000}"/>
  <bookViews>
    <workbookView xWindow="0" yWindow="460" windowWidth="28580" windowHeight="16060" xr2:uid="{00000000-000D-0000-FFFF-FFFF00000000}"/>
  </bookViews>
  <sheets>
    <sheet name="Info Dashboard (START HERE)" sheetId="3" r:id="rId1"/>
    <sheet name="Progress Tracker" sheetId="2" r:id="rId2"/>
    <sheet name="Progress Dashboard" sheetId="6" r:id="rId3"/>
    <sheet name="Helpful School Lists &gt;&gt;&gt;" sheetId="5" r:id="rId4"/>
    <sheet name="Common App-only Schools" sheetId="1" r:id="rId5"/>
    <sheet name="Free Online Application Schools" sheetId="4" r:id="rId6"/>
    <sheet name="School SAT &amp; ACT Score Ranges" sheetId="7" r:id="rId7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43663.6001273148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3" l="1"/>
  <c r="C5" i="3"/>
  <c r="F5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E11" i="6"/>
  <c r="B16" i="2"/>
  <c r="G9" i="6"/>
  <c r="H9" i="6"/>
  <c r="I9" i="6"/>
  <c r="J9" i="6"/>
  <c r="K9" i="6"/>
  <c r="L9" i="6"/>
  <c r="F9" i="6"/>
  <c r="E9" i="6"/>
  <c r="C9" i="6"/>
  <c r="B8" i="6"/>
  <c r="E8" i="6"/>
  <c r="G8" i="6"/>
  <c r="H8" i="6"/>
  <c r="I8" i="6"/>
  <c r="J8" i="6"/>
  <c r="K8" i="6"/>
  <c r="L8" i="6"/>
  <c r="F8" i="6"/>
  <c r="C8" i="6"/>
  <c r="B1" i="2"/>
  <c r="B9" i="6"/>
  <c r="B10" i="6"/>
  <c r="E10" i="6"/>
  <c r="G10" i="6"/>
  <c r="L10" i="6"/>
  <c r="F10" i="6"/>
  <c r="C10" i="6"/>
  <c r="H10" i="6"/>
  <c r="I10" i="6"/>
  <c r="J10" i="6"/>
  <c r="K10" i="6"/>
  <c r="B11" i="6"/>
  <c r="G11" i="6"/>
  <c r="H11" i="6"/>
  <c r="I11" i="6"/>
  <c r="J11" i="6"/>
  <c r="K11" i="6"/>
  <c r="L11" i="6"/>
  <c r="F11" i="6"/>
  <c r="C11" i="6"/>
  <c r="B12" i="6"/>
  <c r="E12" i="6"/>
  <c r="C12" i="6" s="1"/>
  <c r="L12" i="6"/>
  <c r="F12" i="6"/>
  <c r="G12" i="6"/>
  <c r="H12" i="6"/>
  <c r="I12" i="6"/>
  <c r="J12" i="6"/>
  <c r="K12" i="6"/>
  <c r="B13" i="6"/>
  <c r="E13" i="6"/>
  <c r="G13" i="6"/>
  <c r="H13" i="6"/>
  <c r="I13" i="6"/>
  <c r="J13" i="6"/>
  <c r="K13" i="6"/>
  <c r="L13" i="6"/>
  <c r="F13" i="6"/>
  <c r="C13" i="6"/>
  <c r="B14" i="6"/>
  <c r="E14" i="6"/>
  <c r="G14" i="6"/>
  <c r="L14" i="6"/>
  <c r="F14" i="6"/>
  <c r="C14" i="6"/>
  <c r="H14" i="6"/>
  <c r="I14" i="6"/>
  <c r="J14" i="6"/>
  <c r="K14" i="6"/>
  <c r="B15" i="6"/>
  <c r="E15" i="6"/>
  <c r="C15" i="6" s="1"/>
  <c r="F15" i="6"/>
  <c r="G15" i="6"/>
  <c r="H15" i="6"/>
  <c r="I15" i="6"/>
  <c r="J15" i="6"/>
  <c r="K15" i="6"/>
  <c r="L15" i="6"/>
  <c r="B16" i="6"/>
  <c r="E16" i="6"/>
  <c r="C16" i="6" s="1"/>
  <c r="F16" i="6"/>
  <c r="G16" i="6"/>
  <c r="H16" i="6"/>
  <c r="I16" i="6"/>
  <c r="J16" i="6"/>
  <c r="K16" i="6"/>
  <c r="L16" i="6"/>
  <c r="B17" i="6"/>
  <c r="E17" i="6"/>
  <c r="C17" i="6" s="1"/>
  <c r="F17" i="6"/>
  <c r="G17" i="6"/>
  <c r="H17" i="6"/>
  <c r="I17" i="6"/>
  <c r="J17" i="6"/>
  <c r="K17" i="6"/>
  <c r="L17" i="6"/>
  <c r="B18" i="6"/>
  <c r="E18" i="6"/>
  <c r="C18" i="6" s="1"/>
  <c r="F18" i="6"/>
  <c r="G18" i="6"/>
  <c r="H18" i="6"/>
  <c r="I18" i="6"/>
  <c r="J18" i="6"/>
  <c r="K18" i="6"/>
  <c r="L18" i="6"/>
  <c r="B19" i="6"/>
  <c r="E19" i="6"/>
  <c r="C19" i="6" s="1"/>
  <c r="F19" i="6"/>
  <c r="G19" i="6"/>
  <c r="H19" i="6"/>
  <c r="I19" i="6"/>
  <c r="J19" i="6"/>
  <c r="K19" i="6"/>
  <c r="L19" i="6"/>
  <c r="B20" i="6"/>
  <c r="E20" i="6"/>
  <c r="C20" i="6" s="1"/>
  <c r="F20" i="6"/>
  <c r="G20" i="6"/>
  <c r="H20" i="6"/>
  <c r="I20" i="6"/>
  <c r="J20" i="6"/>
  <c r="K20" i="6"/>
  <c r="L20" i="6"/>
  <c r="B21" i="6"/>
  <c r="E21" i="6"/>
  <c r="C21" i="6" s="1"/>
  <c r="F21" i="6"/>
  <c r="G21" i="6"/>
  <c r="H21" i="6"/>
  <c r="I21" i="6"/>
  <c r="J21" i="6"/>
  <c r="K21" i="6"/>
  <c r="L21" i="6"/>
  <c r="B22" i="6"/>
  <c r="E22" i="6"/>
  <c r="C22" i="6" s="1"/>
  <c r="F22" i="6"/>
  <c r="G22" i="6"/>
  <c r="H22" i="6"/>
  <c r="I22" i="6"/>
  <c r="J22" i="6"/>
  <c r="K22" i="6"/>
  <c r="L22" i="6"/>
  <c r="B23" i="6"/>
  <c r="E23" i="6"/>
  <c r="C23" i="6" s="1"/>
  <c r="F23" i="6"/>
  <c r="G23" i="6"/>
  <c r="H23" i="6"/>
  <c r="I23" i="6"/>
  <c r="J23" i="6"/>
  <c r="K23" i="6"/>
  <c r="L23" i="6"/>
  <c r="B24" i="6"/>
  <c r="E24" i="6"/>
  <c r="C24" i="6" s="1"/>
  <c r="F24" i="6"/>
  <c r="G24" i="6"/>
  <c r="H24" i="6"/>
  <c r="I24" i="6"/>
  <c r="J24" i="6"/>
  <c r="K24" i="6"/>
  <c r="L24" i="6"/>
  <c r="B25" i="6"/>
  <c r="E25" i="6"/>
  <c r="C25" i="6" s="1"/>
  <c r="F25" i="6"/>
  <c r="G25" i="6"/>
  <c r="H25" i="6"/>
  <c r="I25" i="6"/>
  <c r="J25" i="6"/>
  <c r="K25" i="6"/>
  <c r="L25" i="6"/>
  <c r="B26" i="6"/>
  <c r="E26" i="6"/>
  <c r="C26" i="6" s="1"/>
  <c r="F26" i="6"/>
  <c r="G26" i="6"/>
  <c r="H26" i="6"/>
  <c r="I26" i="6"/>
  <c r="J26" i="6"/>
  <c r="K26" i="6"/>
  <c r="L26" i="6"/>
  <c r="B27" i="6"/>
  <c r="E27" i="6"/>
  <c r="C27" i="6" s="1"/>
  <c r="F27" i="6"/>
  <c r="G27" i="6"/>
  <c r="H27" i="6"/>
  <c r="I27" i="6"/>
  <c r="J27" i="6"/>
  <c r="K27" i="6"/>
  <c r="L27" i="6"/>
  <c r="B10" i="2"/>
  <c r="K10" i="2"/>
  <c r="D8" i="6" s="1"/>
  <c r="B11" i="2"/>
  <c r="K11" i="2"/>
  <c r="D9" i="6"/>
  <c r="B12" i="2"/>
  <c r="K12" i="2"/>
  <c r="D10" i="6" s="1"/>
  <c r="B13" i="2"/>
  <c r="K13" i="2"/>
  <c r="D11" i="6"/>
  <c r="B14" i="2"/>
  <c r="K14" i="2"/>
  <c r="D12" i="6" s="1"/>
  <c r="B15" i="2"/>
  <c r="K15" i="2"/>
  <c r="D13" i="6"/>
  <c r="K16" i="2"/>
  <c r="D14" i="6"/>
  <c r="B17" i="2"/>
  <c r="K17" i="2"/>
  <c r="D15" i="6" s="1"/>
  <c r="B18" i="2"/>
  <c r="K18" i="2"/>
  <c r="D16" i="6"/>
  <c r="B19" i="2"/>
  <c r="K19" i="2"/>
  <c r="D17" i="6" s="1"/>
  <c r="B20" i="2"/>
  <c r="K20" i="2"/>
  <c r="D18" i="6"/>
  <c r="B21" i="2"/>
  <c r="K21" i="2"/>
  <c r="D19" i="6" s="1"/>
  <c r="B22" i="2"/>
  <c r="K22" i="2"/>
  <c r="D20" i="6"/>
  <c r="B23" i="2"/>
  <c r="K23" i="2"/>
  <c r="D21" i="6" s="1"/>
  <c r="B24" i="2"/>
  <c r="K24" i="2"/>
  <c r="D22" i="6"/>
  <c r="B25" i="2"/>
  <c r="K25" i="2"/>
  <c r="D23" i="6" s="1"/>
  <c r="B26" i="2"/>
  <c r="K26" i="2"/>
  <c r="D24" i="6"/>
  <c r="B27" i="2"/>
  <c r="K27" i="2"/>
  <c r="D25" i="6" s="1"/>
  <c r="B28" i="2"/>
  <c r="K28" i="2"/>
  <c r="D26" i="6"/>
  <c r="B29" i="2"/>
  <c r="K29" i="2"/>
  <c r="D27" i="6" s="1"/>
  <c r="G5" i="3"/>
  <c r="H5" i="3"/>
  <c r="I5" i="3"/>
  <c r="J5" i="3"/>
  <c r="C6" i="3"/>
  <c r="F6" i="3"/>
  <c r="G6" i="3"/>
  <c r="H6" i="3"/>
  <c r="J6" i="3"/>
  <c r="C7" i="3"/>
  <c r="F7" i="3"/>
  <c r="G7" i="3"/>
  <c r="H7" i="3"/>
  <c r="I7" i="3"/>
  <c r="J7" i="3"/>
  <c r="C8" i="3"/>
  <c r="F8" i="3"/>
  <c r="G8" i="3"/>
  <c r="H8" i="3"/>
  <c r="I8" i="3"/>
  <c r="J8" i="3"/>
  <c r="C9" i="3"/>
  <c r="F9" i="3"/>
  <c r="G9" i="3"/>
  <c r="H9" i="3"/>
  <c r="I9" i="3"/>
  <c r="J9" i="3"/>
  <c r="C10" i="3"/>
  <c r="F10" i="3"/>
  <c r="G10" i="3"/>
  <c r="H10" i="3"/>
  <c r="I10" i="3"/>
  <c r="J10" i="3"/>
  <c r="C11" i="3"/>
  <c r="F11" i="3"/>
  <c r="G11" i="3"/>
  <c r="H11" i="3"/>
  <c r="I11" i="3"/>
  <c r="J11" i="3"/>
  <c r="C12" i="3"/>
  <c r="F12" i="3"/>
  <c r="G12" i="3"/>
  <c r="H12" i="3"/>
  <c r="I12" i="3"/>
  <c r="J12" i="3"/>
  <c r="C13" i="3"/>
  <c r="F13" i="3"/>
  <c r="G13" i="3"/>
  <c r="H13" i="3"/>
  <c r="I13" i="3"/>
  <c r="J13" i="3"/>
  <c r="C14" i="3"/>
  <c r="F14" i="3"/>
  <c r="G14" i="3"/>
  <c r="H14" i="3"/>
  <c r="I14" i="3"/>
  <c r="J14" i="3"/>
  <c r="C15" i="3"/>
  <c r="F15" i="3"/>
  <c r="G15" i="3"/>
  <c r="H15" i="3"/>
  <c r="I15" i="3"/>
  <c r="J15" i="3"/>
  <c r="C16" i="3"/>
  <c r="F16" i="3"/>
  <c r="G16" i="3"/>
  <c r="H16" i="3"/>
  <c r="I16" i="3"/>
  <c r="J16" i="3"/>
  <c r="C17" i="3"/>
  <c r="F17" i="3"/>
  <c r="G17" i="3"/>
  <c r="H17" i="3"/>
  <c r="I17" i="3"/>
  <c r="J17" i="3"/>
  <c r="C18" i="3"/>
  <c r="F18" i="3"/>
  <c r="G18" i="3"/>
  <c r="H18" i="3"/>
  <c r="I18" i="3"/>
  <c r="J18" i="3"/>
  <c r="C19" i="3"/>
  <c r="F19" i="3"/>
  <c r="G19" i="3"/>
  <c r="H19" i="3"/>
  <c r="I19" i="3"/>
  <c r="J19" i="3"/>
  <c r="C20" i="3"/>
  <c r="F20" i="3"/>
  <c r="G20" i="3"/>
  <c r="H20" i="3"/>
  <c r="I20" i="3"/>
  <c r="J20" i="3"/>
  <c r="C21" i="3"/>
  <c r="F21" i="3"/>
  <c r="G21" i="3"/>
  <c r="H21" i="3"/>
  <c r="I21" i="3"/>
  <c r="J21" i="3"/>
  <c r="C22" i="3"/>
  <c r="F22" i="3"/>
  <c r="G22" i="3"/>
  <c r="H22" i="3"/>
  <c r="I22" i="3"/>
  <c r="J22" i="3"/>
  <c r="C23" i="3"/>
  <c r="F23" i="3"/>
  <c r="G23" i="3"/>
  <c r="H23" i="3"/>
  <c r="I23" i="3"/>
  <c r="J23" i="3"/>
  <c r="C24" i="3"/>
  <c r="F24" i="3"/>
  <c r="G24" i="3"/>
  <c r="H24" i="3"/>
  <c r="I24" i="3"/>
  <c r="J24" i="3"/>
</calcChain>
</file>

<file path=xl/sharedStrings.xml><?xml version="1.0" encoding="utf-8"?>
<sst xmlns="http://schemas.openxmlformats.org/spreadsheetml/2006/main" count="3883" uniqueCount="1413">
  <si>
    <t>Adelphi University</t>
  </si>
  <si>
    <t>Alaska Pacific University</t>
  </si>
  <si>
    <t>Albion College</t>
  </si>
  <si>
    <t>Alma College</t>
  </si>
  <si>
    <t>Baldwin Wallace University</t>
  </si>
  <si>
    <t>Barry University</t>
  </si>
  <si>
    <t>Bates College</t>
  </si>
  <si>
    <t>Bay Path University</t>
  </si>
  <si>
    <t>Beloit College</t>
  </si>
  <si>
    <t>Bryant University</t>
  </si>
  <si>
    <t>Butler University</t>
  </si>
  <si>
    <t>Caldwell University</t>
  </si>
  <si>
    <t>Capital University</t>
  </si>
  <si>
    <t>Centenary College of Louisiana</t>
  </si>
  <si>
    <t>Christopher Newport University</t>
  </si>
  <si>
    <t>Clarkson University</t>
  </si>
  <si>
    <t>Colby College</t>
  </si>
  <si>
    <t>College of Saint Benedict</t>
  </si>
  <si>
    <t>Concordia University Wisconsin</t>
  </si>
  <si>
    <t>Cornell College</t>
  </si>
  <si>
    <t>Cottey College</t>
  </si>
  <si>
    <t>DePaul University</t>
  </si>
  <si>
    <t>Elmira College</t>
  </si>
  <si>
    <t>Fordham University</t>
  </si>
  <si>
    <t>Gettysburg College</t>
  </si>
  <si>
    <t>Grinnell College</t>
  </si>
  <si>
    <t>Hanover College</t>
  </si>
  <si>
    <t>Hellenic College</t>
  </si>
  <si>
    <t>Hollins University</t>
  </si>
  <si>
    <t>Hope College</t>
  </si>
  <si>
    <t>Iona College</t>
  </si>
  <si>
    <t>Juniata College</t>
  </si>
  <si>
    <t>Kenyon College</t>
  </si>
  <si>
    <t>Lyon College</t>
  </si>
  <si>
    <t>McKendree University</t>
  </si>
  <si>
    <t>Menlo College</t>
  </si>
  <si>
    <t>Middlebury College</t>
  </si>
  <si>
    <t>Northeastern University</t>
  </si>
  <si>
    <t>Northern Vermont University Johnson</t>
  </si>
  <si>
    <t>Northern Vermont University Lyndon</t>
  </si>
  <si>
    <t>Ripon College</t>
  </si>
  <si>
    <t>Pace University</t>
  </si>
  <si>
    <t>Pacific Lutheran University</t>
  </si>
  <si>
    <t>Sacred Heart University</t>
  </si>
  <si>
    <t>Salisbury University</t>
  </si>
  <si>
    <t>Seton Hall University</t>
  </si>
  <si>
    <t>Sierra Nevada College</t>
  </si>
  <si>
    <t>Stevens Institute of Technology</t>
  </si>
  <si>
    <t>SUNY Binghamton University</t>
  </si>
  <si>
    <t>Susquehanna University</t>
  </si>
  <si>
    <t>Temple University</t>
  </si>
  <si>
    <t>Trinity University</t>
  </si>
  <si>
    <t>Union College</t>
  </si>
  <si>
    <t>University of Alabama at Birmingham</t>
  </si>
  <si>
    <t>University of Colorado Denver</t>
  </si>
  <si>
    <t>University of Connecticut</t>
  </si>
  <si>
    <t>University of Idaho</t>
  </si>
  <si>
    <t>University of Nevada, Las Vegas</t>
  </si>
  <si>
    <t>University of Miami</t>
  </si>
  <si>
    <t>University of New Hampshire</t>
  </si>
  <si>
    <t>University of Rhode Island</t>
  </si>
  <si>
    <t>University of Vermont</t>
  </si>
  <si>
    <t>Wesleyan University</t>
  </si>
  <si>
    <t>Whitman College</t>
  </si>
  <si>
    <t>Wilkes University</t>
  </si>
  <si>
    <t>Woodbury University</t>
  </si>
  <si>
    <t>University of Missouri - St. Louis</t>
  </si>
  <si>
    <t>Official School Name (e.g., University of California, Los Angeles vs. UCLA)</t>
  </si>
  <si>
    <t>Enter School #1</t>
  </si>
  <si>
    <t>Enter School #2</t>
  </si>
  <si>
    <t>Enter School #3</t>
  </si>
  <si>
    <t>Enter School #4</t>
  </si>
  <si>
    <t>Enter School #5</t>
  </si>
  <si>
    <t>Enter School #6</t>
  </si>
  <si>
    <t>Enter School #7</t>
  </si>
  <si>
    <t>Enter School #8</t>
  </si>
  <si>
    <t>Enter School #9</t>
  </si>
  <si>
    <t>Enter School #10</t>
  </si>
  <si>
    <t>`</t>
  </si>
  <si>
    <t>Online Application Fee Required?</t>
  </si>
  <si>
    <t>Alabama</t>
  </si>
  <si>
    <t>Huntingdon College</t>
  </si>
  <si>
    <t>Alaska</t>
  </si>
  <si>
    <t>Arizona</t>
  </si>
  <si>
    <t>Arkansas</t>
  </si>
  <si>
    <t>Arkansas Tech University</t>
  </si>
  <si>
    <t>Henderson State University</t>
  </si>
  <si>
    <t>Hendrix College</t>
  </si>
  <si>
    <t>University of Arkansas at Pine Bluff</t>
  </si>
  <si>
    <t>California</t>
  </si>
  <si>
    <t>Brandman University</t>
  </si>
  <si>
    <t>California College San Diego</t>
  </si>
  <si>
    <t>La Sierra University</t>
  </si>
  <si>
    <t>Thomas Aquinas College </t>
  </si>
  <si>
    <t>Colorado</t>
  </si>
  <si>
    <t>Colorado Mountain College</t>
  </si>
  <si>
    <t>Johnson &amp; Wales University - Denver</t>
  </si>
  <si>
    <t>Regis University</t>
  </si>
  <si>
    <t>US Air Force Academy</t>
  </si>
  <si>
    <t>Connecticut</t>
  </si>
  <si>
    <t>US Coast Guard Academy</t>
  </si>
  <si>
    <t>Delaware</t>
  </si>
  <si>
    <t>Wesley College</t>
  </si>
  <si>
    <t>Florida</t>
  </si>
  <si>
    <t>Ave Maria University</t>
  </si>
  <si>
    <t>Florida Gateway College</t>
  </si>
  <si>
    <t>Florida Institute of Technology</t>
  </si>
  <si>
    <t>Indian River State College</t>
  </si>
  <si>
    <t>Johnson &amp; Wales University - North Miami</t>
  </si>
  <si>
    <t>Polk State College</t>
  </si>
  <si>
    <t>Saint Leo University</t>
  </si>
  <si>
    <t>Santa Fe College</t>
  </si>
  <si>
    <t>State College of Florida - Manatee-Sarasota</t>
  </si>
  <si>
    <t>Georgia</t>
  </si>
  <si>
    <t>Berry College</t>
  </si>
  <si>
    <t>Savannah State University</t>
  </si>
  <si>
    <t>Idaho</t>
  </si>
  <si>
    <t>College of Idaho </t>
  </si>
  <si>
    <t>Illinois</t>
  </si>
  <si>
    <t>Aurora University</t>
  </si>
  <si>
    <t>Elmhurst College</t>
  </si>
  <si>
    <t>Eureka College</t>
  </si>
  <si>
    <t>Illinois College</t>
  </si>
  <si>
    <t>Lake Forest College</t>
  </si>
  <si>
    <t>Rockford University</t>
  </si>
  <si>
    <t>Saint Augustine College</t>
  </si>
  <si>
    <t>University of St. Francis</t>
  </si>
  <si>
    <t>Indiana</t>
  </si>
  <si>
    <t>Calumet College of St. Joseph</t>
  </si>
  <si>
    <t>DePauw University</t>
  </si>
  <si>
    <t>Earlham College </t>
  </si>
  <si>
    <t>Franklin College</t>
  </si>
  <si>
    <t>Indiana Wesleyan University</t>
  </si>
  <si>
    <t>St. Joseph’s College</t>
  </si>
  <si>
    <t>Trine University</t>
  </si>
  <si>
    <t>University of Evansville</t>
  </si>
  <si>
    <t>University of Indianapolis</t>
  </si>
  <si>
    <t>Iowa</t>
  </si>
  <si>
    <t>Grand View University</t>
  </si>
  <si>
    <t>Upper Iowa University</t>
  </si>
  <si>
    <t>Wartburg College</t>
  </si>
  <si>
    <t>Kansas</t>
  </si>
  <si>
    <t>MidAmerica Nazarene University</t>
  </si>
  <si>
    <t>Kentucky</t>
  </si>
  <si>
    <t>Centre College</t>
  </si>
  <si>
    <t>Lindsey Wilson College</t>
  </si>
  <si>
    <t>University of Pikeville</t>
  </si>
  <si>
    <t>Transylvania University </t>
  </si>
  <si>
    <t>Louisiana</t>
  </si>
  <si>
    <t>Maine</t>
  </si>
  <si>
    <t>Maryland</t>
  </si>
  <si>
    <t>US Naval Academy</t>
  </si>
  <si>
    <t>Common App Essay</t>
  </si>
  <si>
    <t>Supplemental Essay #1 (if applicable)</t>
  </si>
  <si>
    <t>Complete</t>
  </si>
  <si>
    <t>Supplemental Essay #2 (if applicable)</t>
  </si>
  <si>
    <t>Supplemental Essay #3 (if applicable)</t>
  </si>
  <si>
    <t>Supplemental Essay #4 (if applicable)</t>
  </si>
  <si>
    <t>Supplemental Essay #5 (if applicable)</t>
  </si>
  <si>
    <t>Massachusetts</t>
  </si>
  <si>
    <t>Bay Path College</t>
  </si>
  <si>
    <t>Becker College</t>
  </si>
  <si>
    <t>Eastern Nazarene College</t>
  </si>
  <si>
    <t>Hampshire College</t>
  </si>
  <si>
    <t>Lesley University</t>
  </si>
  <si>
    <t>MCPHS University</t>
  </si>
  <si>
    <t>Merrimack College</t>
  </si>
  <si>
    <t>Mount Ida College</t>
  </si>
  <si>
    <t>Newbury College</t>
  </si>
  <si>
    <t>Nichols College</t>
  </si>
  <si>
    <t>Wheelock College</t>
  </si>
  <si>
    <t>Michigan</t>
  </si>
  <si>
    <t>Adrian College</t>
  </si>
  <si>
    <t>Calvin College</t>
  </si>
  <si>
    <t>Ferris State University</t>
  </si>
  <si>
    <t>Kalamazoo College</t>
  </si>
  <si>
    <t>Oakland University</t>
  </si>
  <si>
    <t>Olivet College</t>
  </si>
  <si>
    <t>Wayne State University</t>
  </si>
  <si>
    <t>Minnesota</t>
  </si>
  <si>
    <t>Bethel University</t>
  </si>
  <si>
    <t>Carleton College </t>
  </si>
  <si>
    <t>Gustavus Adolphus College </t>
  </si>
  <si>
    <t>Metropolitan State University</t>
  </si>
  <si>
    <t>Saint John’s University</t>
  </si>
  <si>
    <t>St. Catherine University</t>
  </si>
  <si>
    <t>St. Olaf College </t>
  </si>
  <si>
    <t>Mississippi</t>
  </si>
  <si>
    <t>Alcorn State University</t>
  </si>
  <si>
    <t>Jackson State University</t>
  </si>
  <si>
    <t>Millsaps College</t>
  </si>
  <si>
    <t>Mississippi Valley State University</t>
  </si>
  <si>
    <t>Missouri</t>
  </si>
  <si>
    <t>College of the Ozarks </t>
  </si>
  <si>
    <t>Drury University</t>
  </si>
  <si>
    <t>Fontbonne University</t>
  </si>
  <si>
    <t>Maryville University of St. Louis</t>
  </si>
  <si>
    <t>Northwest Missouri State University</t>
  </si>
  <si>
    <t>Ranken Technical College</t>
  </si>
  <si>
    <t>Saint Louis University </t>
  </si>
  <si>
    <t>Montana</t>
  </si>
  <si>
    <t>Salish Kootenai College</t>
  </si>
  <si>
    <t>Nebraska</t>
  </si>
  <si>
    <t>Chadron State College</t>
  </si>
  <si>
    <t>Concordia University-Nebraska</t>
  </si>
  <si>
    <t>Doane College-Crete</t>
  </si>
  <si>
    <t>Hastings College</t>
  </si>
  <si>
    <t>Wayne State College</t>
  </si>
  <si>
    <t>Nevada</t>
  </si>
  <si>
    <t>New Hampshire</t>
  </si>
  <si>
    <t>Granite State College</t>
  </si>
  <si>
    <t>New England College</t>
  </si>
  <si>
    <t>New Jersey</t>
  </si>
  <si>
    <t>College of Saint Elizabeth</t>
  </si>
  <si>
    <t>Georgian Court University</t>
  </si>
  <si>
    <t>Saint Peter’s University</t>
  </si>
  <si>
    <t>New Mexico</t>
  </si>
  <si>
    <t>Eastern New Mexico University - Main Campus</t>
  </si>
  <si>
    <t>Navajo Technical University</t>
  </si>
  <si>
    <t>Northern New Mexico College</t>
  </si>
  <si>
    <t>St. John's College </t>
  </si>
  <si>
    <t>New York</t>
  </si>
  <si>
    <t>Canisius College</t>
  </si>
  <si>
    <t>Cazenovia College</t>
  </si>
  <si>
    <t>Hobart &amp; William Smith Colleges</t>
  </si>
  <si>
    <t>Keuka College</t>
  </si>
  <si>
    <t>Mount Saint Mary College</t>
  </si>
  <si>
    <t>Niagara University</t>
  </si>
  <si>
    <t>Roberts Wesleyan College</t>
  </si>
  <si>
    <t>St. Bonaventure University</t>
  </si>
  <si>
    <t>St. John's University</t>
  </si>
  <si>
    <t>College of New Rochelle</t>
  </si>
  <si>
    <t>Union College </t>
  </si>
  <si>
    <t>US Merchant Marine Academy</t>
  </si>
  <si>
    <t>US Military Academy (West Point)</t>
  </si>
  <si>
    <t>North Carolina</t>
  </si>
  <si>
    <t>Catawba College</t>
  </si>
  <si>
    <t>Johnson &amp; Wales University - Charlotte</t>
  </si>
  <si>
    <t>University of Mount Olive</t>
  </si>
  <si>
    <t>North Dakota</t>
  </si>
  <si>
    <t>University of Jamestown</t>
  </si>
  <si>
    <t>Ohio</t>
  </si>
  <si>
    <t>Ashland University</t>
  </si>
  <si>
    <t>Franciscan University of Steubenville </t>
  </si>
  <si>
    <t>Franklin University</t>
  </si>
  <si>
    <t>Kenyon College </t>
  </si>
  <si>
    <t>University of Mount Union</t>
  </si>
  <si>
    <t>Oberlin College</t>
  </si>
  <si>
    <t>Ohio Northern University</t>
  </si>
  <si>
    <t>Ohio Wesleyan University</t>
  </si>
  <si>
    <t>Shawnee State University</t>
  </si>
  <si>
    <t>University of Rio Grande</t>
  </si>
  <si>
    <t>Ursuline College</t>
  </si>
  <si>
    <t>Wilmington College</t>
  </si>
  <si>
    <t>Oklahoma</t>
  </si>
  <si>
    <t>Oklahoma Baptist University</t>
  </si>
  <si>
    <t>Oregon</t>
  </si>
  <si>
    <t>Eastern Oregon University</t>
  </si>
  <si>
    <t>Lewis &amp; Clark College </t>
  </si>
  <si>
    <t>Linfield College-McMinnville Campus</t>
  </si>
  <si>
    <t>Northwest Christian University</t>
  </si>
  <si>
    <t>Reed College </t>
  </si>
  <si>
    <t>Pennsylvania</t>
  </si>
  <si>
    <t>Carlow University</t>
  </si>
  <si>
    <t>Delaware Valley College</t>
  </si>
  <si>
    <t>Immaculata University</t>
  </si>
  <si>
    <t>Juniata College </t>
  </si>
  <si>
    <t>La Roche College</t>
  </si>
  <si>
    <t>La Salle University</t>
  </si>
  <si>
    <t>Lebanon Valley College</t>
  </si>
  <si>
    <t>Lincoln University of Pennsylvania</t>
  </si>
  <si>
    <t>Mercyhurst University</t>
  </si>
  <si>
    <t>Saint Francis University</t>
  </si>
  <si>
    <t>Ursinus College </t>
  </si>
  <si>
    <t>Rhode Island</t>
  </si>
  <si>
    <t>South Carolina</t>
  </si>
  <si>
    <t>Allen University</t>
  </si>
  <si>
    <t>Columbia International University</t>
  </si>
  <si>
    <t>Converse College</t>
  </si>
  <si>
    <t>Presbyterian College </t>
  </si>
  <si>
    <t>South Dakota</t>
  </si>
  <si>
    <t>Augustana College</t>
  </si>
  <si>
    <t>Tennessee</t>
  </si>
  <si>
    <t>Christian Brothers University</t>
  </si>
  <si>
    <t>Lane College</t>
  </si>
  <si>
    <t>Martin Methodist College</t>
  </si>
  <si>
    <t>Maryville College</t>
  </si>
  <si>
    <t>Rhodes College </t>
  </si>
  <si>
    <t>Texas</t>
  </si>
  <si>
    <t>Austin College</t>
  </si>
  <si>
    <t>Houston Baptist University</t>
  </si>
  <si>
    <t>Howard Payne University</t>
  </si>
  <si>
    <t>LeTourneau University</t>
  </si>
  <si>
    <t>Saint Edward’s University</t>
  </si>
  <si>
    <t>Southwestern University </t>
  </si>
  <si>
    <t>University of St. Thomas</t>
  </si>
  <si>
    <t>University of Houston-Victoria</t>
  </si>
  <si>
    <t>University of Texas-El Paso</t>
  </si>
  <si>
    <t>University of Texas - Rio Grande Valley</t>
  </si>
  <si>
    <t>University of Texas of the Permian Basin</t>
  </si>
  <si>
    <t>Texas Wesleyan University</t>
  </si>
  <si>
    <t>Utah</t>
  </si>
  <si>
    <t>Stevens-Henager College - Murray</t>
  </si>
  <si>
    <t>Vermont</t>
  </si>
  <si>
    <t>Champlain College</t>
  </si>
  <si>
    <t>Virginia</t>
  </si>
  <si>
    <t>Bridgewater College</t>
  </si>
  <si>
    <t>Emory &amp; Henry College</t>
  </si>
  <si>
    <t>Sweet Briar College</t>
  </si>
  <si>
    <t>Washington</t>
  </si>
  <si>
    <t>Olympic College</t>
  </si>
  <si>
    <t>Saint Martin’s University</t>
  </si>
  <si>
    <t>West Virginia</t>
  </si>
  <si>
    <t>Alderson Broaddus University</t>
  </si>
  <si>
    <t>Bethany College</t>
  </si>
  <si>
    <t>Bluefield State College</t>
  </si>
  <si>
    <t>Davis &amp; Elkins College</t>
  </si>
  <si>
    <t>West Virginia University at Parkersburg</t>
  </si>
  <si>
    <t>Wisconsin</t>
  </si>
  <si>
    <t>Beloit College </t>
  </si>
  <si>
    <t>Cardinal Stritch University</t>
  </si>
  <si>
    <t>Lakeland College</t>
  </si>
  <si>
    <t>Marquette University</t>
  </si>
  <si>
    <t>Milwaukee Institute of Art and Design</t>
  </si>
  <si>
    <t>Milwaukee School of Engineering</t>
  </si>
  <si>
    <t>Mount Mary University</t>
  </si>
  <si>
    <t>Northland College</t>
  </si>
  <si>
    <t>Wisconsin Lutheran College</t>
  </si>
  <si>
    <t>State</t>
  </si>
  <si>
    <t>School</t>
  </si>
  <si>
    <t>Holy Names University </t>
  </si>
  <si>
    <t>University of Hartford </t>
  </si>
  <si>
    <t>Mitchell College  </t>
  </si>
  <si>
    <t>University of Saint Joseph </t>
  </si>
  <si>
    <t>Wesleyan College </t>
  </si>
  <si>
    <t>College of Southern Idaho </t>
  </si>
  <si>
    <t>Grace College </t>
  </si>
  <si>
    <t>Manchester University </t>
  </si>
  <si>
    <t>Cornell College </t>
  </si>
  <si>
    <t>Capitol Technology University </t>
  </si>
  <si>
    <t>Stevenson University </t>
  </si>
  <si>
    <t>Emmanuel College </t>
  </si>
  <si>
    <t>Fisher College </t>
  </si>
  <si>
    <t>Lasell College </t>
  </si>
  <si>
    <t>Mount Holyoke College </t>
  </si>
  <si>
    <t>College for Creative Studies </t>
  </si>
  <si>
    <t>Hillsdale College </t>
  </si>
  <si>
    <t>Rust College </t>
  </si>
  <si>
    <t>Carroll College </t>
  </si>
  <si>
    <t>Colby-Sawyer College </t>
  </si>
  <si>
    <t>Clarkson University </t>
  </si>
  <si>
    <t>Daemen College </t>
  </si>
  <si>
    <t>Le Moyne College </t>
  </si>
  <si>
    <t>Chatfield College </t>
  </si>
  <si>
    <t>Defiance College </t>
  </si>
  <si>
    <t>Denison University </t>
  </si>
  <si>
    <t>Lake Erie College </t>
  </si>
  <si>
    <t>Arcadia University </t>
  </si>
  <si>
    <t>Bryn Mawr College </t>
  </si>
  <si>
    <t>Cedar Crest College </t>
  </si>
  <si>
    <t>Elizabethtown College </t>
  </si>
  <si>
    <t>Gannon University </t>
  </si>
  <si>
    <t>Gwynedd-Mercy University </t>
  </si>
  <si>
    <t>Marywood University </t>
  </si>
  <si>
    <t>Neumann University </t>
  </si>
  <si>
    <t>University of the Sciences </t>
  </si>
  <si>
    <t>Washington &amp; Jefferson College </t>
  </si>
  <si>
    <t>University of Sioux Falls </t>
  </si>
  <si>
    <t>Trinity University </t>
  </si>
  <si>
    <t>Green Mountain College </t>
  </si>
  <si>
    <t>Christendom College </t>
  </si>
  <si>
    <t>Hampden-Sydney College </t>
  </si>
  <si>
    <t>Lynchburg College </t>
  </si>
  <si>
    <t>Randolph-Macon College </t>
  </si>
  <si>
    <t>$20 fee for paper application</t>
  </si>
  <si>
    <t>$35 fee for paper application</t>
  </si>
  <si>
    <t>$30 fee for paper application</t>
  </si>
  <si>
    <t>$10 fee for paper application</t>
  </si>
  <si>
    <t>$25 fee for paper application</t>
  </si>
  <si>
    <t>$40 fee for paper application</t>
  </si>
  <si>
    <t>$60 fee for paper application</t>
  </si>
  <si>
    <t>$50 fee for paper application</t>
  </si>
  <si>
    <t>$10 fee to upload portfolio samples for application</t>
  </si>
  <si>
    <t>$40 fee for paper applications</t>
  </si>
  <si>
    <t>$50 fee for paper applications</t>
  </si>
  <si>
    <t>$25 for paper applications</t>
  </si>
  <si>
    <t>$35 fee for paper applications</t>
  </si>
  <si>
    <t>$25 for paper application</t>
  </si>
  <si>
    <t>$45 fee for paper application</t>
  </si>
  <si>
    <t/>
  </si>
  <si>
    <t>Paper Application Fee  (if applicable)</t>
  </si>
  <si>
    <t>Tulane University</t>
  </si>
  <si>
    <t>Miles College</t>
  </si>
  <si>
    <t>Spring Hill College</t>
  </si>
  <si>
    <t>Williams Baptist College</t>
  </si>
  <si>
    <t>Deep Springs College</t>
  </si>
  <si>
    <t>Dominican University of California</t>
  </si>
  <si>
    <t>Northwest College</t>
  </si>
  <si>
    <t>Notre Dame de Namur University</t>
  </si>
  <si>
    <t>Pacific Union College</t>
  </si>
  <si>
    <t>University of the Pacific</t>
  </si>
  <si>
    <t>Agnes Scott College</t>
  </si>
  <si>
    <t>Bainbridge College</t>
  </si>
  <si>
    <t>Oglethorpe University</t>
  </si>
  <si>
    <t>Piedmont College</t>
  </si>
  <si>
    <t>Bradley University</t>
  </si>
  <si>
    <t>Greenville College</t>
  </si>
  <si>
    <t>Illinois Institute of Technology</t>
  </si>
  <si>
    <t>Illinois Wesleyan University</t>
  </si>
  <si>
    <t>Loyola University Chicago</t>
  </si>
  <si>
    <t>Millikin University</t>
  </si>
  <si>
    <t>Monmouth College</t>
  </si>
  <si>
    <t>Anderson University</t>
  </si>
  <si>
    <t>Ancilla College</t>
  </si>
  <si>
    <t>Holy Cross College</t>
  </si>
  <si>
    <t>Purdue University-North Central</t>
  </si>
  <si>
    <t>Rose-Hulman Institute of Technology</t>
  </si>
  <si>
    <t>St. Mary's College</t>
  </si>
  <si>
    <t>Valparaiso University</t>
  </si>
  <si>
    <t>Buena Vista University</t>
  </si>
  <si>
    <t>Central College</t>
  </si>
  <si>
    <t>Coe College</t>
  </si>
  <si>
    <t>Drake University</t>
  </si>
  <si>
    <t>Graceland University</t>
  </si>
  <si>
    <t>Iowa Wesleyan College</t>
  </si>
  <si>
    <t>Loras College</t>
  </si>
  <si>
    <t>Luther College</t>
  </si>
  <si>
    <t>Morningside College</t>
  </si>
  <si>
    <t>Mount Mercy University</t>
  </si>
  <si>
    <t>Northwestern College</t>
  </si>
  <si>
    <t>Simpson College</t>
  </si>
  <si>
    <t>St. Ambrose University</t>
  </si>
  <si>
    <t>Baker University</t>
  </si>
  <si>
    <t>Barclay College</t>
  </si>
  <si>
    <t>Sterling College</t>
  </si>
  <si>
    <t>Alice Lloyd College</t>
  </si>
  <si>
    <t>Asbury University</t>
  </si>
  <si>
    <t>Berea College</t>
  </si>
  <si>
    <t>Thomas More College</t>
  </si>
  <si>
    <t>Centenary College</t>
  </si>
  <si>
    <t>Loyola University New Orleans</t>
  </si>
  <si>
    <t>St. Joseph's College</t>
  </si>
  <si>
    <t>Unity College</t>
  </si>
  <si>
    <t>Hood College</t>
  </si>
  <si>
    <t>St. John's College</t>
  </si>
  <si>
    <t>Washington Adventist University</t>
  </si>
  <si>
    <t>Simmons College</t>
  </si>
  <si>
    <t>Smith College</t>
  </si>
  <si>
    <t>Springfield College</t>
  </si>
  <si>
    <t>Wellesley College</t>
  </si>
  <si>
    <t>Aquinas College</t>
  </si>
  <si>
    <t>Concordia University</t>
  </si>
  <si>
    <t>University of Detroit Mercy</t>
  </si>
  <si>
    <t>Finlandia University</t>
  </si>
  <si>
    <t>Kettering University</t>
  </si>
  <si>
    <t>Madonna University</t>
  </si>
  <si>
    <t>Michigan Technological University</t>
  </si>
  <si>
    <t>Northwood University</t>
  </si>
  <si>
    <t>Siena Heights University</t>
  </si>
  <si>
    <t>Augsburg College</t>
  </si>
  <si>
    <t>Bethany Lutheran College</t>
  </si>
  <si>
    <t>College of Saint Benedict/Saint John's University</t>
  </si>
  <si>
    <t>Concordia College</t>
  </si>
  <si>
    <t>Hamline University</t>
  </si>
  <si>
    <t>Saint Mary's University of Minnesota</t>
  </si>
  <si>
    <t>College of St. Scholastica</t>
  </si>
  <si>
    <t>Mississippi University for Women</t>
  </si>
  <si>
    <t>Avila University</t>
  </si>
  <si>
    <t>Culver-Stockton College</t>
  </si>
  <si>
    <t>Rockhurst University</t>
  </si>
  <si>
    <t>Stephens College</t>
  </si>
  <si>
    <t>Truman State University</t>
  </si>
  <si>
    <t>Westminster College</t>
  </si>
  <si>
    <t>William Jewell College</t>
  </si>
  <si>
    <t>William Woods University</t>
  </si>
  <si>
    <t>University of Great Falls</t>
  </si>
  <si>
    <t>Creighton University</t>
  </si>
  <si>
    <t>Midland University</t>
  </si>
  <si>
    <t>Nebraska Wesleyan University</t>
  </si>
  <si>
    <t>Peru State College</t>
  </si>
  <si>
    <t>D'Youville College</t>
  </si>
  <si>
    <t>Davis College</t>
  </si>
  <si>
    <t>Hartwick College</t>
  </si>
  <si>
    <t>Hilbert College</t>
  </si>
  <si>
    <t>Medaille College</t>
  </si>
  <si>
    <t>College of Mount Saint Vincent</t>
  </si>
  <si>
    <t>Nazareth College</t>
  </si>
  <si>
    <t>Sage College of Albany</t>
  </si>
  <si>
    <t>College of St. Rose</t>
  </si>
  <si>
    <t>Touro College</t>
  </si>
  <si>
    <t>Barton College</t>
  </si>
  <si>
    <t>Belmont Abbey College</t>
  </si>
  <si>
    <t>Guilford College</t>
  </si>
  <si>
    <t>Queens University of Charlotte</t>
  </si>
  <si>
    <t>Salem College</t>
  </si>
  <si>
    <t>Warren Wilson College</t>
  </si>
  <si>
    <t>College of Wooster</t>
  </si>
  <si>
    <t>University of Dayton</t>
  </si>
  <si>
    <t>University of Findlay</t>
  </si>
  <si>
    <t>Hiram College</t>
  </si>
  <si>
    <t>John Carroll University</t>
  </si>
  <si>
    <t>Notre Dame College</t>
  </si>
  <si>
    <t>Wittenberg University</t>
  </si>
  <si>
    <t>Xavier University</t>
  </si>
  <si>
    <t>Oklahoma Wesleyan University</t>
  </si>
  <si>
    <t>Concordia University of Portland</t>
  </si>
  <si>
    <t>Albright College</t>
  </si>
  <si>
    <t>Allegheny College</t>
  </si>
  <si>
    <t>Central Pennsylvania College</t>
  </si>
  <si>
    <t>Chatham University</t>
  </si>
  <si>
    <t>King's College</t>
  </si>
  <si>
    <t>Lycoming College</t>
  </si>
  <si>
    <t>Moravian College</t>
  </si>
  <si>
    <t>Point Park University</t>
  </si>
  <si>
    <t>Robert Morris University</t>
  </si>
  <si>
    <t>Rosemont College</t>
  </si>
  <si>
    <t>University of Scranton</t>
  </si>
  <si>
    <t>Wilson College</t>
  </si>
  <si>
    <t>Johnson &amp; Wales University - Providence</t>
  </si>
  <si>
    <t>Coker College</t>
  </si>
  <si>
    <t>Columbia College</t>
  </si>
  <si>
    <t>Erskine College</t>
  </si>
  <si>
    <t>Limestone College</t>
  </si>
  <si>
    <t>Freed-Hardeman University</t>
  </si>
  <si>
    <t>Tusculum College</t>
  </si>
  <si>
    <t>Baylor University</t>
  </si>
  <si>
    <t>Southwestern Adventist University</t>
  </si>
  <si>
    <t>St. Mary's University</t>
  </si>
  <si>
    <t>Averett University</t>
  </si>
  <si>
    <t>Liberty University</t>
  </si>
  <si>
    <t>Randolph College</t>
  </si>
  <si>
    <t>Roanoke College</t>
  </si>
  <si>
    <t>Cornish College of the Arts</t>
  </si>
  <si>
    <t>Whitworth University</t>
  </si>
  <si>
    <t>Concord University</t>
  </si>
  <si>
    <t>West Liberty University</t>
  </si>
  <si>
    <t>West Virginia Wesleyan College</t>
  </si>
  <si>
    <t>Wheeling Jesuit University</t>
  </si>
  <si>
    <t>Alverno College</t>
  </si>
  <si>
    <t>Carroll University</t>
  </si>
  <si>
    <t>St. Norbert College</t>
  </si>
  <si>
    <t>Enter School #11</t>
  </si>
  <si>
    <t>Enter School #12</t>
  </si>
  <si>
    <t>Enter School #13</t>
  </si>
  <si>
    <t>Enter School #14</t>
  </si>
  <si>
    <t>Enter School #15</t>
  </si>
  <si>
    <t>Enter School #16</t>
  </si>
  <si>
    <t>Enter School #17</t>
  </si>
  <si>
    <t>Enter School #18</t>
  </si>
  <si>
    <t>Enter School #19</t>
  </si>
  <si>
    <t>Enter School #20</t>
  </si>
  <si>
    <t>Application #1</t>
  </si>
  <si>
    <t>Application #2</t>
  </si>
  <si>
    <t>Application #3</t>
  </si>
  <si>
    <t>Application #4</t>
  </si>
  <si>
    <t>Application #5</t>
  </si>
  <si>
    <t>Application #6</t>
  </si>
  <si>
    <t>Application #7</t>
  </si>
  <si>
    <t>Application #8</t>
  </si>
  <si>
    <t>Application #9</t>
  </si>
  <si>
    <t>Application #10</t>
  </si>
  <si>
    <t>Application #11</t>
  </si>
  <si>
    <t>Application #13</t>
  </si>
  <si>
    <t>Application #12</t>
  </si>
  <si>
    <t>Application #14</t>
  </si>
  <si>
    <t>Application #15</t>
  </si>
  <si>
    <t>Application #16</t>
  </si>
  <si>
    <t>Application #17</t>
  </si>
  <si>
    <t>Application #18</t>
  </si>
  <si>
    <t>Application #19</t>
  </si>
  <si>
    <t>Application #20</t>
  </si>
  <si>
    <t>List of Schools with No Supplemental Essays</t>
  </si>
  <si>
    <t>In progress</t>
  </si>
  <si>
    <t>Not started</t>
  </si>
  <si>
    <t>Autopopulated Fields</t>
  </si>
  <si>
    <t>Autopopulated Field</t>
  </si>
  <si>
    <t>Official School Name</t>
  </si>
  <si>
    <t>Common App Non-Essay Components</t>
  </si>
  <si>
    <t>Overall Progress</t>
  </si>
  <si>
    <t>Current Date</t>
  </si>
  <si>
    <t>Significant</t>
  </si>
  <si>
    <t>Started</t>
  </si>
  <si>
    <t>Supplemental Total (if applicable)</t>
  </si>
  <si>
    <t>Duke University</t>
  </si>
  <si>
    <t>Overall Progress Legend</t>
  </si>
  <si>
    <t>Progress Legend</t>
  </si>
  <si>
    <t># Supplemental Essays Required (enter 0 if corresponding cell in column D is "N")</t>
  </si>
  <si>
    <t>College</t>
  </si>
  <si>
    <t>Region</t>
  </si>
  <si>
    <t>SAT ERW</t>
  </si>
  <si>
    <t>SAT Math</t>
  </si>
  <si>
    <t>SAT Total</t>
  </si>
  <si>
    <t>ACT Comp</t>
  </si>
  <si>
    <t>Abilene Christian University</t>
  </si>
  <si>
    <t>South</t>
  </si>
  <si>
    <t>510–620</t>
  </si>
  <si>
    <t>520–600</t>
  </si>
  <si>
    <t>1030–1220</t>
  </si>
  <si>
    <t>21–26</t>
  </si>
  <si>
    <t>Mid-Atlantic</t>
  </si>
  <si>
    <t>530–620</t>
  </si>
  <si>
    <t>1060–1240</t>
  </si>
  <si>
    <t>22–27</t>
  </si>
  <si>
    <t>580–690</t>
  </si>
  <si>
    <t>530–610</t>
  </si>
  <si>
    <t>1110–1300</t>
  </si>
  <si>
    <t>24–30</t>
  </si>
  <si>
    <t>TO</t>
  </si>
  <si>
    <t>Midwest</t>
  </si>
  <si>
    <t>510–610</t>
  </si>
  <si>
    <t>500–590</t>
  </si>
  <si>
    <t>1010–1200</t>
  </si>
  <si>
    <t>20–26</t>
  </si>
  <si>
    <t>580–670</t>
  </si>
  <si>
    <t>560–650</t>
  </si>
  <si>
    <t>1140–1320</t>
  </si>
  <si>
    <t>23–29</t>
  </si>
  <si>
    <t>American University</t>
  </si>
  <si>
    <t>610–690</t>
  </si>
  <si>
    <t>570–660</t>
  </si>
  <si>
    <t>1180–1350</t>
  </si>
  <si>
    <t>26–30</t>
  </si>
  <si>
    <t>Amherst College</t>
  </si>
  <si>
    <t>New England</t>
  </si>
  <si>
    <t>720–770</t>
  </si>
  <si>
    <t>710–790</t>
  </si>
  <si>
    <t>1430–1560</t>
  </si>
  <si>
    <t>32–34</t>
  </si>
  <si>
    <t>Appalachian State University</t>
  </si>
  <si>
    <t>560–640</t>
  </si>
  <si>
    <t>540–630</t>
  </si>
  <si>
    <t>1100–1270</t>
  </si>
  <si>
    <t>23–27</t>
  </si>
  <si>
    <t>West</t>
  </si>
  <si>
    <t>560–670</t>
  </si>
  <si>
    <t>560–680</t>
  </si>
  <si>
    <t>1120–1350</t>
  </si>
  <si>
    <t>22–29</t>
  </si>
  <si>
    <t>Auburn University</t>
  </si>
  <si>
    <t>570–650</t>
  </si>
  <si>
    <t>560–660</t>
  </si>
  <si>
    <t>1130–1310</t>
  </si>
  <si>
    <t>550–640</t>
  </si>
  <si>
    <t>570–700</t>
  </si>
  <si>
    <t>1120–1340</t>
  </si>
  <si>
    <t>23–28</t>
  </si>
  <si>
    <t>590–680</t>
  </si>
  <si>
    <t>570–680</t>
  </si>
  <si>
    <t>1160–1360</t>
  </si>
  <si>
    <t>Babson College</t>
  </si>
  <si>
    <t>610–680</t>
  </si>
  <si>
    <t>620–730</t>
  </si>
  <si>
    <t>1230–1410</t>
  </si>
  <si>
    <t>27–32</t>
  </si>
  <si>
    <t>530–650</t>
  </si>
  <si>
    <t>530–640</t>
  </si>
  <si>
    <t>1060–1290</t>
  </si>
  <si>
    <t>21–27</t>
  </si>
  <si>
    <t>Bard College</t>
  </si>
  <si>
    <t>600–700</t>
  </si>
  <si>
    <t>1170–1380</t>
  </si>
  <si>
    <t>28–31</t>
  </si>
  <si>
    <t>Barnard College</t>
  </si>
  <si>
    <t>640–730</t>
  </si>
  <si>
    <t>620–720</t>
  </si>
  <si>
    <t>1260–1450</t>
  </si>
  <si>
    <t>29–32</t>
  </si>
  <si>
    <t>630–720</t>
  </si>
  <si>
    <t>1270–1450</t>
  </si>
  <si>
    <t>600–680</t>
  </si>
  <si>
    <t>1190–1360</t>
  </si>
  <si>
    <t>26–31</t>
  </si>
  <si>
    <t>510–650</t>
  </si>
  <si>
    <t>530–660</t>
  </si>
  <si>
    <t>1040–1310</t>
  </si>
  <si>
    <t>Bennington College</t>
  </si>
  <si>
    <t>620–710</t>
  </si>
  <si>
    <t>1210–1390</t>
  </si>
  <si>
    <t>27–31</t>
  </si>
  <si>
    <t>Bentley University</t>
  </si>
  <si>
    <t>590–670</t>
  </si>
  <si>
    <t>1210–1380</t>
  </si>
  <si>
    <t>480–590</t>
  </si>
  <si>
    <t>490–610</t>
  </si>
  <si>
    <t>970–1200</t>
  </si>
  <si>
    <t>1120–1300</t>
  </si>
  <si>
    <t>24–29</t>
  </si>
  <si>
    <t>Binghamton University, SUNY</t>
  </si>
  <si>
    <t>640–711</t>
  </si>
  <si>
    <t>650–720</t>
  </si>
  <si>
    <t>1290–1431</t>
  </si>
  <si>
    <t>Biola University</t>
  </si>
  <si>
    <t>520–630</t>
  </si>
  <si>
    <t>530–630</t>
  </si>
  <si>
    <t>1050–1260</t>
  </si>
  <si>
    <t>21–28</t>
  </si>
  <si>
    <t>510–630</t>
  </si>
  <si>
    <t>1030–1260</t>
  </si>
  <si>
    <t>Boston College</t>
  </si>
  <si>
    <t>650–740</t>
  </si>
  <si>
    <t>1300–1460</t>
  </si>
  <si>
    <t>31–33</t>
  </si>
  <si>
    <t>Boston University</t>
  </si>
  <si>
    <t>640–720</t>
  </si>
  <si>
    <t>660–760</t>
  </si>
  <si>
    <t>1300–1480</t>
  </si>
  <si>
    <t>Bowdoin College</t>
  </si>
  <si>
    <t>650–750</t>
  </si>
  <si>
    <t>640–760</t>
  </si>
  <si>
    <t>1290–1510</t>
  </si>
  <si>
    <t>30–34</t>
  </si>
  <si>
    <t>1060–1300</t>
  </si>
  <si>
    <t>22–28</t>
  </si>
  <si>
    <t>Brandeis University</t>
  </si>
  <si>
    <t>630–710</t>
  </si>
  <si>
    <t>650–760</t>
  </si>
  <si>
    <t>1280–1470</t>
  </si>
  <si>
    <t>29–33</t>
  </si>
  <si>
    <t>610–710</t>
  </si>
  <si>
    <t>1210–1410</t>
  </si>
  <si>
    <t>Brown University</t>
  </si>
  <si>
    <t>705–780</t>
  </si>
  <si>
    <t>700–790</t>
  </si>
  <si>
    <t>1450–1570</t>
  </si>
  <si>
    <t>31–35</t>
  </si>
  <si>
    <t>Bryn Mawr College</t>
  </si>
  <si>
    <t>650–730</t>
  </si>
  <si>
    <t>660–770</t>
  </si>
  <si>
    <t>1310–1500</t>
  </si>
  <si>
    <t>Bucknell University</t>
  </si>
  <si>
    <t>620–700</t>
  </si>
  <si>
    <t>1250–1420</t>
  </si>
  <si>
    <t>580–660</t>
  </si>
  <si>
    <t>1150–1320</t>
  </si>
  <si>
    <t>25–30</t>
  </si>
  <si>
    <t>Cal Poly, Pomona</t>
  </si>
  <si>
    <t>500–610</t>
  </si>
  <si>
    <t>1010–1240</t>
  </si>
  <si>
    <t>20–27</t>
  </si>
  <si>
    <t>1220–1400</t>
  </si>
  <si>
    <t>California Institute of Technology</t>
  </si>
  <si>
    <t>750–790</t>
  </si>
  <si>
    <t>780–800</t>
  </si>
  <si>
    <t>1530–1590</t>
  </si>
  <si>
    <t>34–35</t>
  </si>
  <si>
    <t>California Lutheran University</t>
  </si>
  <si>
    <t>540–620</t>
  </si>
  <si>
    <t>520–610</t>
  </si>
  <si>
    <t>1060–1230</t>
  </si>
  <si>
    <t>California State University, Fresno</t>
  </si>
  <si>
    <t>450–560</t>
  </si>
  <si>
    <t>440–550</t>
  </si>
  <si>
    <t>890–1110</t>
  </si>
  <si>
    <t>16–22</t>
  </si>
  <si>
    <t>California State University, Fullerton</t>
  </si>
  <si>
    <t>450–550</t>
  </si>
  <si>
    <t>470–570</t>
  </si>
  <si>
    <t>920–1120</t>
  </si>
  <si>
    <t>19–24</t>
  </si>
  <si>
    <t>California State University, Long Beach</t>
  </si>
  <si>
    <t>1020–1230</t>
  </si>
  <si>
    <t>California State University, Los Angeles</t>
  </si>
  <si>
    <t>450–540</t>
  </si>
  <si>
    <t>440–540</t>
  </si>
  <si>
    <t>890–1080</t>
  </si>
  <si>
    <t>15–20</t>
  </si>
  <si>
    <t>California State University, Monterey Bay</t>
  </si>
  <si>
    <t>490–590</t>
  </si>
  <si>
    <t>480–580</t>
  </si>
  <si>
    <t>970–1170</t>
  </si>
  <si>
    <t>18–24</t>
  </si>
  <si>
    <t>California State University, Northridge</t>
  </si>
  <si>
    <t>460–570</t>
  </si>
  <si>
    <t>550–550</t>
  </si>
  <si>
    <t>1010–1120</t>
  </si>
  <si>
    <t>17–22</t>
  </si>
  <si>
    <t>Carleton College</t>
  </si>
  <si>
    <t>680–760</t>
  </si>
  <si>
    <t>680–770</t>
  </si>
  <si>
    <t>1360–1530</t>
  </si>
  <si>
    <t>31–34</t>
  </si>
  <si>
    <t>Carnegie Mellon University</t>
  </si>
  <si>
    <t>700–760</t>
  </si>
  <si>
    <t>730–800</t>
  </si>
  <si>
    <t>32–35</t>
  </si>
  <si>
    <t>Carroll College</t>
  </si>
  <si>
    <t>540–640</t>
  </si>
  <si>
    <t>1080–1270</t>
  </si>
  <si>
    <t>Case Western Reserve University</t>
  </si>
  <si>
    <t>690–780</t>
  </si>
  <si>
    <t>1340–1520</t>
  </si>
  <si>
    <t>30–33</t>
  </si>
  <si>
    <t>580–730</t>
  </si>
  <si>
    <t>1170–1410</t>
  </si>
  <si>
    <t>Chapman University</t>
  </si>
  <si>
    <t>1130–1300</t>
  </si>
  <si>
    <t>Claremont McKenna College</t>
  </si>
  <si>
    <t>660–740</t>
  </si>
  <si>
    <t>1340–1510</t>
  </si>
  <si>
    <t>Clark University</t>
  </si>
  <si>
    <t>580–680</t>
  </si>
  <si>
    <t>1180–1380</t>
  </si>
  <si>
    <t>1140–1330</t>
  </si>
  <si>
    <t>Clemson University</t>
  </si>
  <si>
    <t>620–690</t>
  </si>
  <si>
    <t>1220–1390</t>
  </si>
  <si>
    <t>540–680</t>
  </si>
  <si>
    <t>1070–1330</t>
  </si>
  <si>
    <t>670–740</t>
  </si>
  <si>
    <t>670–760</t>
  </si>
  <si>
    <t>1340–1500</t>
  </si>
  <si>
    <t>TF</t>
  </si>
  <si>
    <t>Colgate University</t>
  </si>
  <si>
    <t>660–730</t>
  </si>
  <si>
    <t>650–770</t>
  </si>
  <si>
    <t>College of Charleston</t>
  </si>
  <si>
    <t>550–630</t>
  </si>
  <si>
    <t>1070–1230</t>
  </si>
  <si>
    <t>College of New Jersey</t>
  </si>
  <si>
    <t>590–660</t>
  </si>
  <si>
    <t>1170–1330</t>
  </si>
  <si>
    <t>College of St. Benedict</t>
  </si>
  <si>
    <t>1010–1220</t>
  </si>
  <si>
    <t>College of the Holy Cross</t>
  </si>
  <si>
    <t>630–700</t>
  </si>
  <si>
    <t>640–710</t>
  </si>
  <si>
    <t>1270–1410</t>
  </si>
  <si>
    <t>College of William &amp; Mary</t>
  </si>
  <si>
    <t>640–740</t>
  </si>
  <si>
    <t>28–32</t>
  </si>
  <si>
    <t>580–700</t>
  </si>
  <si>
    <t>1150–1380</t>
  </si>
  <si>
    <t>Colorado College</t>
  </si>
  <si>
    <t>1300–1490</t>
  </si>
  <si>
    <t>Colorado School of Mines</t>
  </si>
  <si>
    <t>1310–1450</t>
  </si>
  <si>
    <t>Colorado State University</t>
  </si>
  <si>
    <t>540–650</t>
  </si>
  <si>
    <t>1100–1300</t>
  </si>
  <si>
    <t>Columbia University</t>
  </si>
  <si>
    <t>720–780</t>
  </si>
  <si>
    <t>1450–1580</t>
  </si>
  <si>
    <t>N/A</t>
  </si>
  <si>
    <t>Connecticut College</t>
  </si>
  <si>
    <t>630–690</t>
  </si>
  <si>
    <t>1270–1400</t>
  </si>
  <si>
    <t>29–31</t>
  </si>
  <si>
    <t>550–670</t>
  </si>
  <si>
    <t>550–660</t>
  </si>
  <si>
    <t>1100–1330</t>
  </si>
  <si>
    <t>Cornell University</t>
  </si>
  <si>
    <t>690–760</t>
  </si>
  <si>
    <t>1390–1550</t>
  </si>
  <si>
    <t>520–640</t>
  </si>
  <si>
    <t>550–650</t>
  </si>
  <si>
    <t>1070–1290</t>
  </si>
  <si>
    <t>1190–1350</t>
  </si>
  <si>
    <t>Dartmouth College</t>
  </si>
  <si>
    <t>660–780</t>
  </si>
  <si>
    <t>670–780</t>
  </si>
  <si>
    <t>1330–1560</t>
  </si>
  <si>
    <t>Davidson College</t>
  </si>
  <si>
    <t>1310–1470</t>
  </si>
  <si>
    <t>Denison University</t>
  </si>
  <si>
    <t>600–690</t>
  </si>
  <si>
    <t>1200–1380</t>
  </si>
  <si>
    <t>1080–1310</t>
  </si>
  <si>
    <t>550–680</t>
  </si>
  <si>
    <t>1110–1330</t>
  </si>
  <si>
    <t>Dickinson College</t>
  </si>
  <si>
    <t>610–720</t>
  </si>
  <si>
    <t>1230–1420</t>
  </si>
  <si>
    <t>540–660</t>
  </si>
  <si>
    <t>560–690</t>
  </si>
  <si>
    <t>1100–1350</t>
  </si>
  <si>
    <t>Drew University</t>
  </si>
  <si>
    <t>Drexel University</t>
  </si>
  <si>
    <t>680–780</t>
  </si>
  <si>
    <t>710–800</t>
  </si>
  <si>
    <t>1390–1580</t>
  </si>
  <si>
    <t>Duquesne University</t>
  </si>
  <si>
    <t>570–640</t>
  </si>
  <si>
    <t>1120–1270</t>
  </si>
  <si>
    <t>Earlham College</t>
  </si>
  <si>
    <t>610–700</t>
  </si>
  <si>
    <t>1190–1400</t>
  </si>
  <si>
    <t>490–620</t>
  </si>
  <si>
    <t>990–1210</t>
  </si>
  <si>
    <t>Elon University</t>
  </si>
  <si>
    <t>25–29</t>
  </si>
  <si>
    <t>540–670</t>
  </si>
  <si>
    <t>1080–1320</t>
  </si>
  <si>
    <t>Emerson College</t>
  </si>
  <si>
    <t>1170–1360</t>
  </si>
  <si>
    <t>Emory University</t>
  </si>
  <si>
    <t>1350–1520</t>
  </si>
  <si>
    <t>Fairfield University</t>
  </si>
  <si>
    <t>1180–1320</t>
  </si>
  <si>
    <t>1130–1320</t>
  </si>
  <si>
    <t>Florida State University</t>
  </si>
  <si>
    <t>600–670</t>
  </si>
  <si>
    <t>1190–1330</t>
  </si>
  <si>
    <t>1230–1430</t>
  </si>
  <si>
    <t>Franklin and Marshall College</t>
  </si>
  <si>
    <t>1260–1420</t>
  </si>
  <si>
    <t>Furman University</t>
  </si>
  <si>
    <t>590–690</t>
  </si>
  <si>
    <t>1190–1380</t>
  </si>
  <si>
    <t>Gallaudet University</t>
  </si>
  <si>
    <t>380–570</t>
  </si>
  <si>
    <t>430–550</t>
  </si>
  <si>
    <t>810–1120</t>
  </si>
  <si>
    <t>15–19</t>
  </si>
  <si>
    <t>George Mason University</t>
  </si>
  <si>
    <t>1100–1290</t>
  </si>
  <si>
    <t>George Washington University</t>
  </si>
  <si>
    <t>1280–1440</t>
  </si>
  <si>
    <t>Georgetown University</t>
  </si>
  <si>
    <t>Georgia Institute of Technology</t>
  </si>
  <si>
    <t>670–730</t>
  </si>
  <si>
    <t>720–790</t>
  </si>
  <si>
    <t>1390–1520</t>
  </si>
  <si>
    <t>Gonzaga University</t>
  </si>
  <si>
    <t>Goshen College</t>
  </si>
  <si>
    <t>490–628</t>
  </si>
  <si>
    <t>980–1238</t>
  </si>
  <si>
    <t>19–28</t>
  </si>
  <si>
    <t>Goucher College</t>
  </si>
  <si>
    <t>500–600</t>
  </si>
  <si>
    <t>670–770</t>
  </si>
  <si>
    <t>1310–1510</t>
  </si>
  <si>
    <t>Gustavus Adolphus College</t>
  </si>
  <si>
    <t>Hamilton College</t>
  </si>
  <si>
    <t>680–750</t>
  </si>
  <si>
    <t>1360–1510</t>
  </si>
  <si>
    <t>Hampden-Sydney College</t>
  </si>
  <si>
    <t>1050–1270</t>
  </si>
  <si>
    <t>Hampton University</t>
  </si>
  <si>
    <t>500–570</t>
  </si>
  <si>
    <t>480–550</t>
  </si>
  <si>
    <t>980–1120</t>
  </si>
  <si>
    <t>20–24</t>
  </si>
  <si>
    <t>1070–1260</t>
  </si>
  <si>
    <t>730–790</t>
  </si>
  <si>
    <t>1460–1590</t>
  </si>
  <si>
    <t>Harvey Mudd College</t>
  </si>
  <si>
    <t>750–800</t>
  </si>
  <si>
    <t>1470–1570</t>
  </si>
  <si>
    <t>33–35</t>
  </si>
  <si>
    <t>Haverford College</t>
  </si>
  <si>
    <t>690–770</t>
  </si>
  <si>
    <t>1390–1530</t>
  </si>
  <si>
    <t>560–710</t>
  </si>
  <si>
    <t>540–700</t>
  </si>
  <si>
    <t>1100–1410</t>
  </si>
  <si>
    <t>High Point University</t>
  </si>
  <si>
    <t>520–620</t>
  </si>
  <si>
    <t>1050–1240</t>
  </si>
  <si>
    <t>25th-75th Percentiles</t>
  </si>
  <si>
    <t>Hillsdale College</t>
  </si>
  <si>
    <t>Hobart and William Smith Colleges</t>
  </si>
  <si>
    <t>1210–1360</t>
  </si>
  <si>
    <t>25–31</t>
  </si>
  <si>
    <t>Hofstra University</t>
  </si>
  <si>
    <t>1090–1320</t>
  </si>
  <si>
    <t>Howard University</t>
  </si>
  <si>
    <t>1090–1290</t>
  </si>
  <si>
    <t>Humboldt State University </t>
  </si>
  <si>
    <t>490–600</t>
  </si>
  <si>
    <t>960–1170</t>
  </si>
  <si>
    <t>1190–1390</t>
  </si>
  <si>
    <t>570–670</t>
  </si>
  <si>
    <t>1140–1350</t>
  </si>
  <si>
    <t>Iowa State University</t>
  </si>
  <si>
    <t>520–647</t>
  </si>
  <si>
    <t>545–680</t>
  </si>
  <si>
    <t>1065–1327</t>
  </si>
  <si>
    <t>Ithaca College</t>
  </si>
  <si>
    <t>1150–1330</t>
  </si>
  <si>
    <t>James Madison University</t>
  </si>
  <si>
    <t>1100–1260</t>
  </si>
  <si>
    <t>John Brown University</t>
  </si>
  <si>
    <t>Johns Hopkins University</t>
  </si>
  <si>
    <t>740–800</t>
  </si>
  <si>
    <t>1460–1580</t>
  </si>
  <si>
    <t>623–730</t>
  </si>
  <si>
    <t>1263–1460</t>
  </si>
  <si>
    <t>Knox College</t>
  </si>
  <si>
    <t>580–695</t>
  </si>
  <si>
    <t>1140–1365</t>
  </si>
  <si>
    <t>23–30</t>
  </si>
  <si>
    <t>Lafayette College</t>
  </si>
  <si>
    <t>630–730</t>
  </si>
  <si>
    <t>1260–1440</t>
  </si>
  <si>
    <t>Lawrence University</t>
  </si>
  <si>
    <t>600–730</t>
  </si>
  <si>
    <t>1220–1460</t>
  </si>
  <si>
    <t>25–32</t>
  </si>
  <si>
    <t>Lehigh University</t>
  </si>
  <si>
    <t>1270–1430</t>
  </si>
  <si>
    <t>Lewis &amp; Clark College</t>
  </si>
  <si>
    <t>1210–1370</t>
  </si>
  <si>
    <t>Lipscomb University</t>
  </si>
  <si>
    <t>520–660</t>
  </si>
  <si>
    <t>1060–1330</t>
  </si>
  <si>
    <t>Loyola Marymount University</t>
  </si>
  <si>
    <t>510–550</t>
  </si>
  <si>
    <t>1080–1210</t>
  </si>
  <si>
    <t>Loyola University Maryland</t>
  </si>
  <si>
    <t>1140–1310</t>
  </si>
  <si>
    <t>503–640</t>
  </si>
  <si>
    <t>520–665</t>
  </si>
  <si>
    <t>1023–1305</t>
  </si>
  <si>
    <t>Macalester College</t>
  </si>
  <si>
    <t>Marist College</t>
  </si>
  <si>
    <t>Massachusetts Institute of Technology</t>
  </si>
  <si>
    <t>770–800</t>
  </si>
  <si>
    <t>1490–1570</t>
  </si>
  <si>
    <t>Mercer University</t>
  </si>
  <si>
    <t>1170–1340</t>
  </si>
  <si>
    <t>Michigan State University</t>
  </si>
  <si>
    <t>1100–1320</t>
  </si>
  <si>
    <t>1160–1340</t>
  </si>
  <si>
    <t>660–750</t>
  </si>
  <si>
    <t>1320–1530</t>
  </si>
  <si>
    <t>TF </t>
  </si>
  <si>
    <t>Mills College</t>
  </si>
  <si>
    <t>530–670</t>
  </si>
  <si>
    <t>440–590</t>
  </si>
  <si>
    <t>940–1260</t>
  </si>
  <si>
    <t>1110–1320</t>
  </si>
  <si>
    <t>600–710</t>
  </si>
  <si>
    <t>1150–1360</t>
  </si>
  <si>
    <t>Mississippi State University</t>
  </si>
  <si>
    <t>1100–1340</t>
  </si>
  <si>
    <t>Morehouse College</t>
  </si>
  <si>
    <t>950–1160</t>
  </si>
  <si>
    <t>18–23</t>
  </si>
  <si>
    <t>Mount Holyoke College</t>
  </si>
  <si>
    <t>640–713</t>
  </si>
  <si>
    <t>630–750</t>
  </si>
  <si>
    <t>1270–1463</t>
  </si>
  <si>
    <t>Muhlenberg College</t>
  </si>
  <si>
    <t>1140–1340</t>
  </si>
  <si>
    <t>New College of Florida</t>
  </si>
  <si>
    <t>New Jersey Institute of Technology</t>
  </si>
  <si>
    <t>1190–1370</t>
  </si>
  <si>
    <t>New School</t>
  </si>
  <si>
    <t>480–620</t>
  </si>
  <si>
    <t>1010–1280</t>
  </si>
  <si>
    <t>New York University</t>
  </si>
  <si>
    <t>1290–1490</t>
  </si>
  <si>
    <t>1230–1390</t>
  </si>
  <si>
    <t>1360–1520</t>
  </si>
  <si>
    <t>Northwestern University</t>
  </si>
  <si>
    <t>700–770</t>
  </si>
  <si>
    <t>1420–1560</t>
  </si>
  <si>
    <t>1280–1450</t>
  </si>
  <si>
    <t>28–33</t>
  </si>
  <si>
    <t>Occidental College</t>
  </si>
  <si>
    <t>Ohio University</t>
  </si>
  <si>
    <t>1040–1250</t>
  </si>
  <si>
    <t>1300–1500</t>
  </si>
  <si>
    <t>TO*</t>
  </si>
  <si>
    <t>Oklahoma State University</t>
  </si>
  <si>
    <t>Oregon State University</t>
  </si>
  <si>
    <t>1070–1300</t>
  </si>
  <si>
    <t>1040–1270</t>
  </si>
  <si>
    <t>Pepperdine University</t>
  </si>
  <si>
    <t>1200–1390</t>
  </si>
  <si>
    <t>Pitzer College</t>
  </si>
  <si>
    <t>670–750</t>
  </si>
  <si>
    <t>1310–1490</t>
  </si>
  <si>
    <t>Point Loma Nazarene University</t>
  </si>
  <si>
    <t>560–540</t>
  </si>
  <si>
    <t>1100–1180</t>
  </si>
  <si>
    <t>Pomona College</t>
  </si>
  <si>
    <t>1330–1510</t>
  </si>
  <si>
    <t>Pratt Institute</t>
  </si>
  <si>
    <t>1090–1310</t>
  </si>
  <si>
    <t>Presbyterian College (SC)</t>
  </si>
  <si>
    <t>1020–1250</t>
  </si>
  <si>
    <t>Princeton University </t>
  </si>
  <si>
    <t>710–780</t>
  </si>
  <si>
    <t>1430–1570</t>
  </si>
  <si>
    <t>Providence College</t>
  </si>
  <si>
    <t>1160–1330</t>
  </si>
  <si>
    <t>580–710</t>
  </si>
  <si>
    <t>510–608</t>
  </si>
  <si>
    <t>1010–1198</t>
  </si>
  <si>
    <t>Quinnipiac University</t>
  </si>
  <si>
    <t>1080–1260</t>
  </si>
  <si>
    <t>Randolph-Macon College</t>
  </si>
  <si>
    <t>510–600</t>
  </si>
  <si>
    <t>1050–1230</t>
  </si>
  <si>
    <t>Reed College</t>
  </si>
  <si>
    <t>Rensselaer Polytechnic Institute</t>
  </si>
  <si>
    <t>1320–1500</t>
  </si>
  <si>
    <t>Rhode Island School of Design</t>
  </si>
  <si>
    <t>1130–1370</t>
  </si>
  <si>
    <t>Rhodes College</t>
  </si>
  <si>
    <t>1220–1410</t>
  </si>
  <si>
    <t>Rice University</t>
  </si>
  <si>
    <t>730–780</t>
  </si>
  <si>
    <t>760–800</t>
  </si>
  <si>
    <t>1490–1580</t>
  </si>
  <si>
    <t>520–650</t>
  </si>
  <si>
    <t>1040–1260</t>
  </si>
  <si>
    <t>Rochester Institute of Technology</t>
  </si>
  <si>
    <t>26–32</t>
  </si>
  <si>
    <t>Rollins College</t>
  </si>
  <si>
    <t>605–680</t>
  </si>
  <si>
    <t>1195–1350</t>
  </si>
  <si>
    <t>600–720</t>
  </si>
  <si>
    <t>500–580</t>
  </si>
  <si>
    <t>510–590</t>
  </si>
  <si>
    <t>1010–1170</t>
  </si>
  <si>
    <t>Saint Louis University</t>
  </si>
  <si>
    <t>1170–1390</t>
  </si>
  <si>
    <t>Samford University</t>
  </si>
  <si>
    <t>1080–1280</t>
  </si>
  <si>
    <t>San Diego State University</t>
  </si>
  <si>
    <t>1010–1230</t>
  </si>
  <si>
    <t>San Francisco State University</t>
  </si>
  <si>
    <t>950–1150</t>
  </si>
  <si>
    <t>San Jose State University</t>
  </si>
  <si>
    <t>1030–1230</t>
  </si>
  <si>
    <t>19–26</t>
  </si>
  <si>
    <t>Santa Clara University</t>
  </si>
  <si>
    <t>1270–1440</t>
  </si>
  <si>
    <t>Sarah Lawrence College</t>
  </si>
  <si>
    <t>1240–1410</t>
  </si>
  <si>
    <t>Scripps College</t>
  </si>
  <si>
    <t>1290–1460</t>
  </si>
  <si>
    <t>Seattle University</t>
  </si>
  <si>
    <t>1160–1350</t>
  </si>
  <si>
    <t>1140–1280</t>
  </si>
  <si>
    <t>24–28</t>
  </si>
  <si>
    <t>27–30</t>
  </si>
  <si>
    <t>Siena College</t>
  </si>
  <si>
    <t>1060–1250</t>
  </si>
  <si>
    <t>Skidmore College</t>
  </si>
  <si>
    <t>595–700</t>
  </si>
  <si>
    <t>1205–1400</t>
  </si>
  <si>
    <t>640–750</t>
  </si>
  <si>
    <t>Soka University of America</t>
  </si>
  <si>
    <t>Southern Methodist University</t>
  </si>
  <si>
    <t>Southwestern University</t>
  </si>
  <si>
    <t>Spelman College</t>
  </si>
  <si>
    <t>550–625</t>
  </si>
  <si>
    <t>520–590</t>
  </si>
  <si>
    <t>1070–1215</t>
  </si>
  <si>
    <t>22–26</t>
  </si>
  <si>
    <t>St. John Fisher College</t>
  </si>
  <si>
    <t>St. Lawrence University</t>
  </si>
  <si>
    <t>500–620</t>
  </si>
  <si>
    <t>1030–1250</t>
  </si>
  <si>
    <t>1070–1280</t>
  </si>
  <si>
    <t>St. Olaf College</t>
  </si>
  <si>
    <t>570–710</t>
  </si>
  <si>
    <t>1150–1400</t>
  </si>
  <si>
    <t>Stanford University</t>
  </si>
  <si>
    <t>700–780</t>
  </si>
  <si>
    <t>1390–1540</t>
  </si>
  <si>
    <t>Stetson University</t>
  </si>
  <si>
    <t>1110–1290</t>
  </si>
  <si>
    <t>1320–1470</t>
  </si>
  <si>
    <t>Stonehill College</t>
  </si>
  <si>
    <t>SUNY, ESF</t>
  </si>
  <si>
    <t>580–650</t>
  </si>
  <si>
    <t>1150–1300</t>
  </si>
  <si>
    <t>1070–1240</t>
  </si>
  <si>
    <t>Swarthmore College</t>
  </si>
  <si>
    <t>1380–1540</t>
  </si>
  <si>
    <t>Syracuse University</t>
  </si>
  <si>
    <t>Taylor University</t>
  </si>
  <si>
    <t>1050–1290</t>
  </si>
  <si>
    <t>570-660</t>
  </si>
  <si>
    <t>570–690</t>
  </si>
  <si>
    <t>1140–1360</t>
  </si>
  <si>
    <t>Texas Christian University</t>
  </si>
  <si>
    <t>1130–1330</t>
  </si>
  <si>
    <t>Texas Lutheran University</t>
  </si>
  <si>
    <t>490–570</t>
  </si>
  <si>
    <t>970–1150</t>
  </si>
  <si>
    <t>The Catholic University of America</t>
  </si>
  <si>
    <t>1120–1320</t>
  </si>
  <si>
    <t>The Citadel</t>
  </si>
  <si>
    <t>1020–1220</t>
  </si>
  <si>
    <t>20–25</t>
  </si>
  <si>
    <t>The Cooper Union</t>
  </si>
  <si>
    <t>660–790</t>
  </si>
  <si>
    <t>1310–1530</t>
  </si>
  <si>
    <t>28–34</t>
  </si>
  <si>
    <t>Thomas Aquinas College</t>
  </si>
  <si>
    <t>Transylvania University</t>
  </si>
  <si>
    <t>1180–1360</t>
  </si>
  <si>
    <t>Trinity College (Hartford)</t>
  </si>
  <si>
    <t>580–720</t>
  </si>
  <si>
    <t>1190–1430</t>
  </si>
  <si>
    <t>Tufts University</t>
  </si>
  <si>
    <t>1410–1540</t>
  </si>
  <si>
    <t>1330–1490</t>
  </si>
  <si>
    <t>Union College (NY)</t>
  </si>
  <si>
    <t>United States Air Force Academy</t>
  </si>
  <si>
    <t>640–700</t>
  </si>
  <si>
    <t>United States Coast Guard Academy</t>
  </si>
  <si>
    <t>610–670</t>
  </si>
  <si>
    <t>1180–1340</t>
  </si>
  <si>
    <t>United States Military Academy</t>
  </si>
  <si>
    <t>United States Naval Academy</t>
  </si>
  <si>
    <t>1150–1370</t>
  </si>
  <si>
    <t>1000–1190</t>
  </si>
  <si>
    <t>University of Alabama</t>
  </si>
  <si>
    <t>1050–1280</t>
  </si>
  <si>
    <t>23–32</t>
  </si>
  <si>
    <t>University of Arizona</t>
  </si>
  <si>
    <t>University of Arkansas</t>
  </si>
  <si>
    <t>1110–1280</t>
  </si>
  <si>
    <t>University of California, Merced</t>
  </si>
  <si>
    <t>460–550</t>
  </si>
  <si>
    <t>450–570</t>
  </si>
  <si>
    <t>910–1120</t>
  </si>
  <si>
    <t>University of California, Riverside</t>
  </si>
  <si>
    <t>1090–1300</t>
  </si>
  <si>
    <t>650–780</t>
  </si>
  <si>
    <t>1300–1530</t>
  </si>
  <si>
    <t>29–34</t>
  </si>
  <si>
    <t>1120–1360</t>
  </si>
  <si>
    <t>590–730</t>
  </si>
  <si>
    <t>630–740</t>
  </si>
  <si>
    <t>610–760</t>
  </si>
  <si>
    <t>1240–1500</t>
  </si>
  <si>
    <t>27–33</t>
  </si>
  <si>
    <t>590–720</t>
  </si>
  <si>
    <t>1140–1380</t>
  </si>
  <si>
    <t>620–760</t>
  </si>
  <si>
    <t>1240–1470</t>
  </si>
  <si>
    <t>1160–1370</t>
  </si>
  <si>
    <t>University of Chicago</t>
  </si>
  <si>
    <t>1480–1580</t>
  </si>
  <si>
    <t>University of Cincinnati</t>
  </si>
  <si>
    <t>580–665</t>
  </si>
  <si>
    <t>1150–1345</t>
  </si>
  <si>
    <t>University of Dallas</t>
  </si>
  <si>
    <t>590–700</t>
  </si>
  <si>
    <t>1170–1370</t>
  </si>
  <si>
    <t>24–31</t>
  </si>
  <si>
    <t>1100–1310</t>
  </si>
  <si>
    <t>University of Delaware</t>
  </si>
  <si>
    <t>University of Denver</t>
  </si>
  <si>
    <t>University of Florida</t>
  </si>
  <si>
    <t>University of Georgia</t>
  </si>
  <si>
    <t>1200–1370</t>
  </si>
  <si>
    <t>University of Hawaii at Manoa</t>
  </si>
  <si>
    <t>980–1190</t>
  </si>
  <si>
    <t>1080–1330</t>
  </si>
  <si>
    <t>University of Iowa</t>
  </si>
  <si>
    <t>1140–1370</t>
  </si>
  <si>
    <t>University of Kansas</t>
  </si>
  <si>
    <t>University of Kentucky</t>
  </si>
  <si>
    <t>490–630</t>
  </si>
  <si>
    <t>1040–1290</t>
  </si>
  <si>
    <t>University of La Verne</t>
  </si>
  <si>
    <t>1030–1200</t>
  </si>
  <si>
    <t>University of Mary Washington</t>
  </si>
  <si>
    <t>1290–1470</t>
  </si>
  <si>
    <t>1330–1500</t>
  </si>
  <si>
    <t>1270–1480</t>
  </si>
  <si>
    <t>University of Mississippi</t>
  </si>
  <si>
    <t>University of Missouri</t>
  </si>
  <si>
    <t>600–660</t>
  </si>
  <si>
    <t>1180–1310</t>
  </si>
  <si>
    <t>550–700</t>
  </si>
  <si>
    <t>1100–1380</t>
  </si>
  <si>
    <t>University of Notre Dame</t>
  </si>
  <si>
    <t>1370–1520</t>
  </si>
  <si>
    <t>University of Oklahoma</t>
  </si>
  <si>
    <t>University of Oregon</t>
  </si>
  <si>
    <t>University of Pennsylvania</t>
  </si>
  <si>
    <t>University of Pittsburgh</t>
  </si>
  <si>
    <t>620–718</t>
  </si>
  <si>
    <t>1240–1418</t>
  </si>
  <si>
    <t>University of Portland</t>
  </si>
  <si>
    <t>University of Puget Sound</t>
  </si>
  <si>
    <t>University of Redlands</t>
  </si>
  <si>
    <t>1070–1250</t>
  </si>
  <si>
    <t>University of Richmond</t>
  </si>
  <si>
    <t>1270–1460</t>
  </si>
  <si>
    <t>University of Rochester</t>
  </si>
  <si>
    <t>1280–1480</t>
  </si>
  <si>
    <t>University of San Diego</t>
  </si>
  <si>
    <t>University of San Francisco</t>
  </si>
  <si>
    <t>University of South Carolina</t>
  </si>
  <si>
    <t>University of South Florida</t>
  </si>
  <si>
    <t>1150–1310</t>
  </si>
  <si>
    <t>University of Southern California</t>
  </si>
  <si>
    <t>University of St. Thomas (MN)</t>
  </si>
  <si>
    <t>University of Tennessee</t>
  </si>
  <si>
    <t>590–710</t>
  </si>
  <si>
    <t>1220–1430</t>
  </si>
  <si>
    <t>530–680</t>
  </si>
  <si>
    <t>22–30</t>
  </si>
  <si>
    <t>University of Tulsa</t>
  </si>
  <si>
    <t>560–720</t>
  </si>
  <si>
    <t>1150–1440</t>
  </si>
  <si>
    <t>University of Utah</t>
  </si>
  <si>
    <t>1110–1350</t>
  </si>
  <si>
    <t>University of Virginia</t>
  </si>
  <si>
    <t>University of Washington</t>
  </si>
  <si>
    <t>1190–1420</t>
  </si>
  <si>
    <t>Ursinus College</t>
  </si>
  <si>
    <t>1110–1310</t>
  </si>
  <si>
    <t>1060–1270</t>
  </si>
  <si>
    <t>Vanderbilt University</t>
  </si>
  <si>
    <t>1400–1550</t>
  </si>
  <si>
    <t>Vassar College</t>
  </si>
  <si>
    <t>690–750</t>
  </si>
  <si>
    <t>1370–1510</t>
  </si>
  <si>
    <t>Villanova University</t>
  </si>
  <si>
    <t>1250–1440</t>
  </si>
  <si>
    <t>Virginia Commonwealth University</t>
  </si>
  <si>
    <t>556–672</t>
  </si>
  <si>
    <t>1076–1292</t>
  </si>
  <si>
    <t>Virginia Military Institute</t>
  </si>
  <si>
    <t>Virginia Tech </t>
  </si>
  <si>
    <t>Wabash College</t>
  </si>
  <si>
    <t>Wake Forest University</t>
  </si>
  <si>
    <t>Washington and Jefferson College</t>
  </si>
  <si>
    <t>Washington and Lee University</t>
  </si>
  <si>
    <t>680–740</t>
  </si>
  <si>
    <t>1350–1490</t>
  </si>
  <si>
    <t>Washington College</t>
  </si>
  <si>
    <t>Washington State University</t>
  </si>
  <si>
    <t>Washington University in St. Louis</t>
  </si>
  <si>
    <t>Westmont College</t>
  </si>
  <si>
    <t>1130–1380</t>
  </si>
  <si>
    <t>23–33</t>
  </si>
  <si>
    <t>Wheaton College (IL)</t>
  </si>
  <si>
    <t>510–690</t>
  </si>
  <si>
    <t>510–680</t>
  </si>
  <si>
    <t>1020–1370</t>
  </si>
  <si>
    <t>Whittier College</t>
  </si>
  <si>
    <t>Willamette University</t>
  </si>
  <si>
    <t>Williams College</t>
  </si>
  <si>
    <t>1420–1570</t>
  </si>
  <si>
    <t>Wofford College</t>
  </si>
  <si>
    <t>1120–1310</t>
  </si>
  <si>
    <t>Worcester Polytechnic Institute</t>
  </si>
  <si>
    <t>Yale University</t>
  </si>
  <si>
    <t>1420–1590</t>
  </si>
  <si>
    <t>Yeshiva University</t>
  </si>
  <si>
    <t>1160–1420</t>
  </si>
  <si>
    <t>Test Optional /Test Flexible/Test Required (TO, TF, TR)</t>
  </si>
  <si>
    <t>TR</t>
  </si>
  <si>
    <t>SAT ERW 25-75th Percentile</t>
  </si>
  <si>
    <t>SAT Math 25-75th Percentile</t>
  </si>
  <si>
    <t>SAT Total 25-75th Percentile</t>
  </si>
  <si>
    <t>ACT Comp 25-75th Percentile</t>
  </si>
  <si>
    <t>University of California, Los Angeles</t>
  </si>
  <si>
    <t>University of California, San Diego</t>
  </si>
  <si>
    <t>University of California, Berkeley</t>
  </si>
  <si>
    <t>University of California, Davis</t>
  </si>
  <si>
    <t>University of California, Irvine</t>
  </si>
  <si>
    <t>University of California, Santa Barbara</t>
  </si>
  <si>
    <t>University of California, Santa Cruz</t>
  </si>
  <si>
    <t>Arizona State University, Tempe</t>
  </si>
  <si>
    <t>Brigham Young University, Provo</t>
  </si>
  <si>
    <t>University of Wisconsin, Madison</t>
  </si>
  <si>
    <t>Harvard University</t>
  </si>
  <si>
    <t>Test Optional/Flexible/Required (TO, TF, TR)</t>
  </si>
  <si>
    <t>Ohio State University, Columbus</t>
  </si>
  <si>
    <t>Application Due Date</t>
  </si>
  <si>
    <t>Days Left to Complete Application</t>
  </si>
  <si>
    <t>Supplemental Essays Required?</t>
  </si>
  <si>
    <t>St. John's University (NY)</t>
  </si>
  <si>
    <t>St. Mary's College of California</t>
  </si>
  <si>
    <t>North Carolina State University, Raleigh</t>
  </si>
  <si>
    <t>Rutgers University, Newark</t>
  </si>
  <si>
    <t>Embry-Riddle Aeronautical University</t>
  </si>
  <si>
    <t>CUNY, Baruch College</t>
  </si>
  <si>
    <t>Concordia College, Moorhead</t>
  </si>
  <si>
    <t>Birmingham-Southern College</t>
  </si>
  <si>
    <t>Cal Poly, San Luis Obispo</t>
  </si>
  <si>
    <t>Indiana University, Bloomington</t>
  </si>
  <si>
    <t>Louisiana State University, Baton Rouge</t>
  </si>
  <si>
    <t>Miami University, Oxford</t>
  </si>
  <si>
    <t>Missouri University of Science and Technology</t>
  </si>
  <si>
    <t>Penn State, University Park</t>
  </si>
  <si>
    <t>Purdue University, West Lafayette</t>
  </si>
  <si>
    <t>Rutgers University, New Brunswick</t>
  </si>
  <si>
    <t>Sewanee: The University of the South</t>
  </si>
  <si>
    <t>St. John's College Annapolis</t>
  </si>
  <si>
    <t>St. Mary's College (IN)</t>
  </si>
  <si>
    <t>St. Mary's College of Maryland</t>
  </si>
  <si>
    <t>St. Michael's College</t>
  </si>
  <si>
    <t>Stony Brook University, SUNY</t>
  </si>
  <si>
    <t>SUNY, Geneseo</t>
  </si>
  <si>
    <t>Texas A&amp;M University, College Station</t>
  </si>
  <si>
    <t>University at Albany, SUNY</t>
  </si>
  <si>
    <t>University at Buffalo, SUNY</t>
  </si>
  <si>
    <t>University of Colorado, Boulder</t>
  </si>
  <si>
    <t>University of Illinois, Chicago</t>
  </si>
  <si>
    <t>University of Illinois, Urbana-Champaign</t>
  </si>
  <si>
    <t>University of Maryland, College Park</t>
  </si>
  <si>
    <t>University of Massachusetts, Amherst</t>
  </si>
  <si>
    <t>University of Michigan, Ann Arbor</t>
  </si>
  <si>
    <t>University of Minnesota, Twin Cities</t>
  </si>
  <si>
    <t>University of North Carolina, Chapel Hill</t>
  </si>
  <si>
    <t>University of North Carolina, Wilmington</t>
  </si>
  <si>
    <t>University of Nebraska, Lincoln</t>
  </si>
  <si>
    <t>University of Texas, Austin</t>
  </si>
  <si>
    <t>University of Texas,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</si>
</sst>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/>
    <xf numFmtId="0" fontId="0" fillId="3" borderId="4" xfId="0" applyFill="1" applyBorder="1"/>
    <xf numFmtId="0" fontId="2" fillId="0" borderId="5" xfId="0" applyFont="1" applyBorder="1"/>
    <xf numFmtId="0" fontId="0" fillId="2" borderId="6" xfId="0" applyFill="1" applyBorder="1"/>
    <xf numFmtId="0" fontId="2" fillId="0" borderId="7" xfId="0" applyFont="1" applyBorder="1"/>
    <xf numFmtId="0" fontId="0" fillId="4" borderId="8" xfId="0" applyFill="1" applyBorder="1"/>
    <xf numFmtId="0" fontId="0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2" fillId="0" borderId="0" xfId="1" applyFont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14" fontId="0" fillId="0" borderId="0" xfId="0" applyNumberFormat="1"/>
    <xf numFmtId="0" fontId="2" fillId="0" borderId="1" xfId="0" applyFont="1" applyBorder="1"/>
    <xf numFmtId="14" fontId="0" fillId="0" borderId="2" xfId="0" applyNumberFormat="1" applyFont="1" applyBorder="1"/>
    <xf numFmtId="0" fontId="0" fillId="0" borderId="0" xfId="0" applyNumberFormat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/>
    <xf numFmtId="0" fontId="0" fillId="5" borderId="1" xfId="0" applyFill="1" applyBorder="1" applyAlignment="1">
      <alignment horizontal="centerContinuous"/>
    </xf>
    <xf numFmtId="0" fontId="0" fillId="5" borderId="10" xfId="0" applyFill="1" applyBorder="1" applyAlignment="1">
      <alignment horizontal="centerContinuous"/>
    </xf>
    <xf numFmtId="0" fontId="0" fillId="5" borderId="2" xfId="0" applyFill="1" applyBorder="1" applyAlignment="1">
      <alignment horizontal="centerContinuous"/>
    </xf>
    <xf numFmtId="49" fontId="0" fillId="0" borderId="0" xfId="0" applyNumberFormat="1"/>
  </cellXfs>
  <cellStyles count="9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  <cellStyle name="Percent" xfId="1" builtinId="5"/>
  </cellStyles>
  <dxfs count="47">
    <dxf>
      <numFmt numFmtId="30" formatCode="@"/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alignment horizontal="general" vertical="center" textRotation="0" wrapText="0" indent="0" justifyLastLine="0" shrinkToFit="0" readingOrder="0"/>
    </dxf>
    <dxf>
      <font>
        <i/>
      </font>
    </dxf>
    <dxf>
      <font>
        <i/>
      </font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font>
        <i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numFmt numFmtId="0" formatCode="General"/>
    </dxf>
    <dxf>
      <numFmt numFmtId="164" formatCode="m/d/yyyy"/>
    </dxf>
    <dxf>
      <font>
        <i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font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2" name="Picture 1" descr="https://pixel-geo.prfct.co/cs/?partnerId=mrin">
          <a:extLst>
            <a:ext uri="{FF2B5EF4-FFF2-40B4-BE49-F238E27FC236}">
              <a16:creationId xmlns:a16="http://schemas.microsoft.com/office/drawing/2014/main" id="{34F17C98-3515-47EA-8016-71E252B3E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3" name="Picture 2" descr="https://pixel-geo.prfct.co/cs/?partnerId=twtr">
          <a:extLst>
            <a:ext uri="{FF2B5EF4-FFF2-40B4-BE49-F238E27FC236}">
              <a16:creationId xmlns:a16="http://schemas.microsoft.com/office/drawing/2014/main" id="{448E4007-4830-4CB1-96D7-9E58E4D79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4" name="Picture 3" descr="https://pixel-geo.prfct.co/cs/?partnerId=crw">
          <a:extLst>
            <a:ext uri="{FF2B5EF4-FFF2-40B4-BE49-F238E27FC236}">
              <a16:creationId xmlns:a16="http://schemas.microsoft.com/office/drawing/2014/main" id="{D193BE42-A149-471A-AB05-7246C353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sp macro="" textlink="">
      <xdr:nvSpPr>
        <xdr:cNvPr id="4100" name="AutoShape 4" descr="https://pixel-geo.prfct.co/cs/?partnerId=yah">
          <a:extLst>
            <a:ext uri="{FF2B5EF4-FFF2-40B4-BE49-F238E27FC236}">
              <a16:creationId xmlns:a16="http://schemas.microsoft.com/office/drawing/2014/main" id="{5D0A59C7-C97A-4BE8-9893-FB4470B21155}"/>
            </a:ext>
          </a:extLst>
        </xdr:cNvPr>
        <xdr:cNvSpPr>
          <a:spLocks noChangeAspect="1" noChangeArrowheads="1"/>
        </xdr:cNvSpPr>
      </xdr:nvSpPr>
      <xdr:spPr bwMode="auto">
        <a:xfrm>
          <a:off x="66675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6" name="Picture 5" descr="https://pixel-geo.prfct.co/cs/?partnerId=opx">
          <a:extLst>
            <a:ext uri="{FF2B5EF4-FFF2-40B4-BE49-F238E27FC236}">
              <a16:creationId xmlns:a16="http://schemas.microsoft.com/office/drawing/2014/main" id="{644664A3-AC21-4D1F-83FD-C1D1030B8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7" name="Picture 6" descr="https://pixel-geo.prfct.co/cs/?partnerId=rbcn">
          <a:extLst>
            <a:ext uri="{FF2B5EF4-FFF2-40B4-BE49-F238E27FC236}">
              <a16:creationId xmlns:a16="http://schemas.microsoft.com/office/drawing/2014/main" id="{5635E878-B537-429D-96B6-30E159021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8" name="Picture 7" descr="https://pixel-geo.prfct.co/cs/?partnerId=goo">
          <a:extLst>
            <a:ext uri="{FF2B5EF4-FFF2-40B4-BE49-F238E27FC236}">
              <a16:creationId xmlns:a16="http://schemas.microsoft.com/office/drawing/2014/main" id="{0BB616AE-EB7A-45D9-9186-D44AE596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9" name="Picture 8" descr="https://pixel-geo.prfct.co/seg/?add=2193300,2194222&amp;source=js_tag&amp;a_id=33424">
          <a:extLst>
            <a:ext uri="{FF2B5EF4-FFF2-40B4-BE49-F238E27FC236}">
              <a16:creationId xmlns:a16="http://schemas.microsoft.com/office/drawing/2014/main" id="{BBA4B630-7F16-4237-8D0A-B287F7D1D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10" name="Picture 9" descr="https://secure.adnxs.com/seg?t=2&amp;add=2194222">
          <a:extLst>
            <a:ext uri="{FF2B5EF4-FFF2-40B4-BE49-F238E27FC236}">
              <a16:creationId xmlns:a16="http://schemas.microsoft.com/office/drawing/2014/main" id="{C216D3DA-FDB1-42EB-BA6C-EF806C404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409</xdr:row>
      <xdr:rowOff>0</xdr:rowOff>
    </xdr:from>
    <xdr:to>
      <xdr:col>1</xdr:col>
      <xdr:colOff>12700</xdr:colOff>
      <xdr:row>409</xdr:row>
      <xdr:rowOff>12700</xdr:rowOff>
    </xdr:to>
    <xdr:pic>
      <xdr:nvPicPr>
        <xdr:cNvPr id="11" name="Picture 10" descr="https://secure.adnxs.com/seg?t=2&amp;add=2193300">
          <a:extLst>
            <a:ext uri="{FF2B5EF4-FFF2-40B4-BE49-F238E27FC236}">
              <a16:creationId xmlns:a16="http://schemas.microsoft.com/office/drawing/2014/main" id="{B3436178-3DD4-4AD7-9428-B349699C1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841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2" name="Picture 11" descr="https://pixel-geo.prfct.co/cs/?partnerId=mrin">
          <a:extLst>
            <a:ext uri="{FF2B5EF4-FFF2-40B4-BE49-F238E27FC236}">
              <a16:creationId xmlns:a16="http://schemas.microsoft.com/office/drawing/2014/main" id="{33DCF23F-6106-4910-A4AC-38D7A746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3" name="Picture 12" descr="https://pixel-geo.prfct.co/cs/?partnerId=twtr">
          <a:extLst>
            <a:ext uri="{FF2B5EF4-FFF2-40B4-BE49-F238E27FC236}">
              <a16:creationId xmlns:a16="http://schemas.microsoft.com/office/drawing/2014/main" id="{1EBC115D-A33B-4D6A-A4AF-22594582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4" name="Picture 13" descr="https://pixel-geo.prfct.co/cs/?partnerId=crw">
          <a:extLst>
            <a:ext uri="{FF2B5EF4-FFF2-40B4-BE49-F238E27FC236}">
              <a16:creationId xmlns:a16="http://schemas.microsoft.com/office/drawing/2014/main" id="{51C67F2F-9D56-4444-A48A-66D778B8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5" name="Picture 14" descr="https://pixel-geo.prfct.co/cs/?partnerId=yah">
          <a:extLst>
            <a:ext uri="{FF2B5EF4-FFF2-40B4-BE49-F238E27FC236}">
              <a16:creationId xmlns:a16="http://schemas.microsoft.com/office/drawing/2014/main" id="{003D1F57-1F31-4073-A42B-41CD9EEA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6" name="Picture 15" descr="https://pixel-geo.prfct.co/cs/?partnerId=opx">
          <a:extLst>
            <a:ext uri="{FF2B5EF4-FFF2-40B4-BE49-F238E27FC236}">
              <a16:creationId xmlns:a16="http://schemas.microsoft.com/office/drawing/2014/main" id="{4DDA9045-09A1-4E11-98EF-AFEF4CA3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7" name="Picture 16" descr="https://pixel-geo.prfct.co/cs/?partnerId=rbcn">
          <a:extLst>
            <a:ext uri="{FF2B5EF4-FFF2-40B4-BE49-F238E27FC236}">
              <a16:creationId xmlns:a16="http://schemas.microsoft.com/office/drawing/2014/main" id="{B9F899E2-F08D-4A6E-B68A-61926A02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8" name="Picture 17" descr="https://pixel-geo.prfct.co/cs/?partnerId=goo">
          <a:extLst>
            <a:ext uri="{FF2B5EF4-FFF2-40B4-BE49-F238E27FC236}">
              <a16:creationId xmlns:a16="http://schemas.microsoft.com/office/drawing/2014/main" id="{772A0672-BA4B-43D1-B88A-16B9D2BEB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19" name="Picture 18" descr="https://pixel-geo.prfct.co/seg/?add=2193300,2194222&amp;source=js_tag&amp;a_id=33424">
          <a:extLst>
            <a:ext uri="{FF2B5EF4-FFF2-40B4-BE49-F238E27FC236}">
              <a16:creationId xmlns:a16="http://schemas.microsoft.com/office/drawing/2014/main" id="{5B718B97-D999-4F46-B176-39520AB6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20" name="Picture 19" descr="https://secure.adnxs.com/seg?t=2&amp;add=2194222">
          <a:extLst>
            <a:ext uri="{FF2B5EF4-FFF2-40B4-BE49-F238E27FC236}">
              <a16:creationId xmlns:a16="http://schemas.microsoft.com/office/drawing/2014/main" id="{9CC1326E-F8FA-4FC5-97E3-A80C0C79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593</xdr:row>
      <xdr:rowOff>0</xdr:rowOff>
    </xdr:from>
    <xdr:to>
      <xdr:col>1</xdr:col>
      <xdr:colOff>12700</xdr:colOff>
      <xdr:row>593</xdr:row>
      <xdr:rowOff>12700</xdr:rowOff>
    </xdr:to>
    <xdr:pic>
      <xdr:nvPicPr>
        <xdr:cNvPr id="21" name="Picture 20" descr="https://secure.adnxs.com/seg?t=2&amp;add=2193300">
          <a:extLst>
            <a:ext uri="{FF2B5EF4-FFF2-40B4-BE49-F238E27FC236}">
              <a16:creationId xmlns:a16="http://schemas.microsoft.com/office/drawing/2014/main" id="{9C7ADAE3-05E6-4350-95A1-2D37B4AB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246495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4:J24" totalsRowShown="0" headerRowDxfId="46">
  <autoFilter ref="B4:J24" xr:uid="{00000000-0009-0000-0100-000003000000}"/>
  <tableColumns count="9">
    <tableColumn id="1" xr3:uid="{00000000-0010-0000-0000-000001000000}" name="Official School Name (e.g., University of California, Los Angeles vs. UCLA)" dataDxfId="45"/>
    <tableColumn id="2" xr3:uid="{00000000-0010-0000-0000-000002000000}" name="Online Application Fee Required?" dataDxfId="44">
      <calculatedColumnFormula>IF(Table3[[#This Row],[Official School Name (e.g., University of California, Los Angeles vs. UCLA)]]="","",IF(COUNTIF(Table2[School],$B5)&gt;0,"N","Y"))</calculatedColumnFormula>
    </tableColumn>
    <tableColumn id="3" xr3:uid="{00000000-0010-0000-0000-000003000000}" name="Supplemental Essays Required?" dataDxfId="43">
      <calculatedColumnFormula>IF(Table3[[#This Row],[Official School Name (e.g., University of California, Los Angeles vs. UCLA)]]="","",IF(COUNTIF(Table5[List of Schools with No Supplemental Essays],$B5)&gt;0,"N",""))</calculatedColumnFormula>
    </tableColumn>
    <tableColumn id="5" xr3:uid="{00000000-0010-0000-0000-000005000000}" name="# Supplemental Essays Required (enter 0 if corresponding cell in column D is &quot;N&quot;)" dataDxfId="42"/>
    <tableColumn id="4" xr3:uid="{00000000-0010-0000-0000-000004000000}" name="SAT ERW 25-75th Percentile" dataDxfId="41">
      <calculatedColumnFormula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calculatedColumnFormula>
    </tableColumn>
    <tableColumn id="6" xr3:uid="{00000000-0010-0000-0000-000006000000}" name="SAT Math 25-75th Percentile" dataDxfId="40">
      <calculatedColumnFormula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calculatedColumnFormula>
    </tableColumn>
    <tableColumn id="7" xr3:uid="{00000000-0010-0000-0000-000007000000}" name="SAT Total 25-75th Percentile" dataDxfId="39">
      <calculatedColumnFormula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calculatedColumnFormula>
    </tableColumn>
    <tableColumn id="8" xr3:uid="{00000000-0010-0000-0000-000008000000}" name="ACT Comp 25-75th Percentile" dataDxfId="38">
      <calculatedColumnFormula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calculatedColumnFormula>
    </tableColumn>
    <tableColumn id="9" xr3:uid="{00000000-0010-0000-0000-000009000000}" name="Test Optional/Flexible/Required (TO, TF, TR)" dataDxfId="37">
      <calculatedColumnFormula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B9:K29" totalsRowShown="0" headerRowDxfId="22">
  <autoFilter ref="B9:K29" xr:uid="{00000000-0009-0000-0100-000004000000}"/>
  <tableColumns count="10">
    <tableColumn id="1" xr3:uid="{00000000-0010-0000-0100-000001000000}" name="Official School Name">
      <calculatedColumnFormula>IF(ISBLANK('Info Dashboard (START HERE)'!B5),"",'Info Dashboard (START HERE)'!B5)</calculatedColumnFormula>
    </tableColumn>
    <tableColumn id="5" xr3:uid="{00000000-0010-0000-0100-000005000000}" name="Common App Non-Essay Components"/>
    <tableColumn id="2" xr3:uid="{00000000-0010-0000-0100-000002000000}" name="Common App Essay"/>
    <tableColumn id="4" xr3:uid="{00000000-0010-0000-0100-000004000000}" name="Supplemental Essay #1 (if applicable)"/>
    <tableColumn id="6" xr3:uid="{00000000-0010-0000-0100-000006000000}" name="Supplemental Essay #2 (if applicable)"/>
    <tableColumn id="8" xr3:uid="{00000000-0010-0000-0100-000008000000}" name="Supplemental Essay #3 (if applicable)"/>
    <tableColumn id="10" xr3:uid="{00000000-0010-0000-0100-00000A000000}" name="Supplemental Essay #4 (if applicable)"/>
    <tableColumn id="12" xr3:uid="{00000000-0010-0000-0100-00000C000000}" name="Supplemental Essay #5 (if applicable)"/>
    <tableColumn id="13" xr3:uid="{00000000-0010-0000-0100-00000D000000}" name="Application Due Date" dataDxfId="21">
      <calculatedColumnFormula>IF(ISBLANK('Info Dashboard (START HERE)'!#REF!),"",'Info Dashboard (START HERE)'!#REF!)</calculatedColumnFormula>
    </tableColumn>
    <tableColumn id="11" xr3:uid="{00000000-0010-0000-0100-00000B000000}" name="Days Left to Complete Application" dataDxfId="20">
      <calculatedColumnFormula>IF(ISBLANK(Table4[[#This Row],[Application Due Date]]),"",Table4[[#This Row],[Application Due Date]]-$B$1)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B7:L27" totalsRowShown="0" headerRowDxfId="16">
  <autoFilter ref="B7:L27" xr:uid="{00000000-0009-0000-0100-000001000000}"/>
  <tableColumns count="11">
    <tableColumn id="1" xr3:uid="{00000000-0010-0000-0200-000001000000}" name="Official School Name" dataDxfId="15">
      <calculatedColumnFormula>IF(ISBLANK('Info Dashboard (START HERE)'!B5),"",'Info Dashboard (START HERE)'!B5)</calculatedColumnFormula>
    </tableColumn>
    <tableColumn id="2" xr3:uid="{00000000-0010-0000-0200-000002000000}" name="Overall Progress" dataDxfId="14">
      <calculatedColumnFormula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calculatedColumnFormula>
    </tableColumn>
    <tableColumn id="12" xr3:uid="{00000000-0010-0000-0200-00000C000000}" name="Days Left to Complete Application" dataDxfId="13">
      <calculatedColumnFormula>IF(ISBLANK('Progress Tracker'!K10),"",'Progress Tracker'!K10)</calculatedColumnFormula>
    </tableColumn>
    <tableColumn id="3" xr3:uid="{00000000-0010-0000-0200-000003000000}" name="Common App Non-Essay Components" dataDxfId="12">
      <calculatedColumnFormula>IF('Progress Tracker'!C10='Progress Tracker'!$A$6,0,IF('Progress Tracker'!C10='Progress Tracker'!$A$5,0.5,IF('Progress Tracker'!C10='Progress Tracker'!$A$4,1,"")))</calculatedColumnFormula>
    </tableColumn>
    <tableColumn id="4" xr3:uid="{00000000-0010-0000-0200-000004000000}" name="Common App Essay" dataDxfId="11">
      <calculatedColumnFormula>IF('Progress Tracker'!D10='Progress Tracker'!$A$6,0,IF('Progress Tracker'!D10='Progress Tracker'!$A$5,0.5,IF('Progress Tracker'!D10='Progress Tracker'!$A$4,1,"")))</calculatedColumnFormula>
    </tableColumn>
    <tableColumn id="5" xr3:uid="{00000000-0010-0000-0200-000005000000}" name="Supplemental Essay #1 (if applicable)" dataDxfId="10">
      <calculatedColumnFormula>IF('Progress Tracker'!E10='Progress Tracker'!$A$6,0,IF('Progress Tracker'!E10='Progress Tracker'!$A$5,0.5,IF('Progress Tracker'!E10='Progress Tracker'!$A$4,1,"")))</calculatedColumnFormula>
    </tableColumn>
    <tableColumn id="6" xr3:uid="{00000000-0010-0000-0200-000006000000}" name="Supplemental Essay #2 (if applicable)" dataDxfId="9">
      <calculatedColumnFormula>IF('Progress Tracker'!F10='Progress Tracker'!$A$6,0,IF('Progress Tracker'!F10='Progress Tracker'!$A$5,0.5,IF('Progress Tracker'!F10='Progress Tracker'!$A$4,1,"")))</calculatedColumnFormula>
    </tableColumn>
    <tableColumn id="7" xr3:uid="{00000000-0010-0000-0200-000007000000}" name="Supplemental Essay #3 (if applicable)" dataDxfId="8">
      <calculatedColumnFormula>IF('Progress Tracker'!G10='Progress Tracker'!$A$6,0,IF('Progress Tracker'!G10='Progress Tracker'!$A$5,0.5,IF('Progress Tracker'!G10='Progress Tracker'!$A$4,1,"")))</calculatedColumnFormula>
    </tableColumn>
    <tableColumn id="8" xr3:uid="{00000000-0010-0000-0200-000008000000}" name="Supplemental Essay #4 (if applicable)" dataDxfId="7">
      <calculatedColumnFormula>IF('Progress Tracker'!H10='Progress Tracker'!$A$6,0,IF('Progress Tracker'!H10='Progress Tracker'!$A$5,0.5,IF('Progress Tracker'!H10='Progress Tracker'!$A$4,1,"")))</calculatedColumnFormula>
    </tableColumn>
    <tableColumn id="9" xr3:uid="{00000000-0010-0000-0200-000009000000}" name="Supplemental Essay #5 (if applicable)" dataDxfId="6">
      <calculatedColumnFormula>IF('Progress Tracker'!I10='Progress Tracker'!$A$6,0,IF('Progress Tracker'!I10='Progress Tracker'!$A$5,0.5,IF('Progress Tracker'!I10='Progress Tracker'!$A$4,1,"")))</calculatedColumnFormula>
    </tableColumn>
    <tableColumn id="10" xr3:uid="{00000000-0010-0000-0200-00000A000000}" name="Supplemental Total (if applicable)" dataDxfId="5">
      <calculatedColumnFormula>IF('Info Dashboard (START HERE)'!E5=0,"",SUM(Table1[[#This Row],[Supplemental Essay '#1 (if applicable)]:[Supplemental Essay '#5 (if applicable)]])/'Info Dashboard (START HERE)'!E5)</calculatedColumnFormula>
    </tableColumn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B2:B72" totalsRowShown="0" headerRowDxfId="4">
  <autoFilter ref="B2:B72" xr:uid="{00000000-0009-0000-0100-000005000000}"/>
  <tableColumns count="1">
    <tableColumn id="1" xr3:uid="{00000000-0010-0000-0300-000001000000}" name="List of Schools with No Supplemental Essays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" displayName="Table2" ref="A3:C409" totalsRowShown="0" headerRowDxfId="3">
  <autoFilter ref="A3:C409" xr:uid="{00000000-0009-0000-0100-000002000000}"/>
  <tableColumns count="3">
    <tableColumn id="1" xr3:uid="{00000000-0010-0000-0400-000001000000}" name="State" dataDxfId="2"/>
    <tableColumn id="2" xr3:uid="{00000000-0010-0000-0400-000002000000}" name="School"/>
    <tableColumn id="3" xr3:uid="{00000000-0010-0000-0400-000003000000}" name="Paper Application Fee  (if applicable)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6" displayName="Table6" ref="A3:G363" totalsRowShown="0" headerRowDxfId="1">
  <autoFilter ref="A3:G363" xr:uid="{00000000-0009-0000-0100-000006000000}"/>
  <tableColumns count="7">
    <tableColumn id="1" xr3:uid="{00000000-0010-0000-0500-000001000000}" name="College" dataDxfId="0"/>
    <tableColumn id="2" xr3:uid="{00000000-0010-0000-0500-000002000000}" name="Region"/>
    <tableColumn id="3" xr3:uid="{00000000-0010-0000-0500-000003000000}" name="SAT ERW"/>
    <tableColumn id="4" xr3:uid="{00000000-0010-0000-0500-000004000000}" name="SAT Math"/>
    <tableColumn id="5" xr3:uid="{00000000-0010-0000-0500-000005000000}" name="SAT Total"/>
    <tableColumn id="6" xr3:uid="{00000000-0010-0000-0500-000006000000}" name="ACT Comp"/>
    <tableColumn id="7" xr3:uid="{00000000-0010-0000-0500-000007000000}" name="Test Optional /Test Flexible/Test Required (TO, TF, TR)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2:XFC24"/>
  <sheetViews>
    <sheetView tabSelected="1" zoomScale="150" zoomScaleNormal="150" zoomScalePageLayoutView="150" workbookViewId="0"/>
  </sheetViews>
  <sheetFormatPr baseColWidth="10" defaultColWidth="8.83203125" defaultRowHeight="15" x14ac:dyDescent="0.2"/>
  <cols>
    <col min="1" max="1" width="16.6640625" customWidth="1"/>
    <col min="2" max="2" width="58.33203125" customWidth="1"/>
    <col min="3" max="3" width="26.83203125" customWidth="1"/>
    <col min="4" max="4" width="31.5" customWidth="1"/>
    <col min="5" max="5" width="64" customWidth="1"/>
    <col min="6" max="6" width="27.33203125" bestFit="1" customWidth="1"/>
    <col min="7" max="8" width="24.6640625" customWidth="1"/>
    <col min="9" max="9" width="24.5" customWidth="1"/>
    <col min="10" max="10" width="36.1640625" customWidth="1"/>
  </cols>
  <sheetData>
    <row r="2" spans="1:10 16383:16383" ht="16" thickBot="1" x14ac:dyDescent="0.25"/>
    <row r="3" spans="1:10 16383:16383" ht="16" thickBot="1" x14ac:dyDescent="0.25">
      <c r="C3" s="16" t="s">
        <v>574</v>
      </c>
      <c r="D3" s="17"/>
      <c r="F3" s="16" t="s">
        <v>574</v>
      </c>
      <c r="G3" s="23"/>
      <c r="H3" s="23"/>
      <c r="I3" s="23"/>
      <c r="J3" s="17"/>
    </row>
    <row r="4" spans="1:10 16383:16383" x14ac:dyDescent="0.2">
      <c r="B4" s="1" t="s">
        <v>67</v>
      </c>
      <c r="C4" s="1" t="s">
        <v>79</v>
      </c>
      <c r="D4" s="1" t="s">
        <v>1374</v>
      </c>
      <c r="E4" s="1" t="s">
        <v>586</v>
      </c>
      <c r="F4" s="1" t="s">
        <v>1355</v>
      </c>
      <c r="G4" s="1" t="s">
        <v>1356</v>
      </c>
      <c r="H4" s="1" t="s">
        <v>1357</v>
      </c>
      <c r="I4" s="1" t="s">
        <v>1358</v>
      </c>
      <c r="J4" s="1" t="s">
        <v>1370</v>
      </c>
    </row>
    <row r="5" spans="1:10 16383:16383" x14ac:dyDescent="0.2">
      <c r="A5" s="2" t="s">
        <v>68</v>
      </c>
      <c r="B5" s="29"/>
      <c r="C5" t="str">
        <f>IF(Table3[[#This Row],[Official School Name (e.g., University of California, Los Angeles vs. UCLA)]]="","",IF(COUNTIF(Table2[School],$B5)&gt;0,"N","Y"))</f>
        <v/>
      </c>
      <c r="D5" s="3" t="str">
        <f>IF(Table3[[#This Row],[Official School Name (e.g., University of California, Los Angeles vs. UCLA)]]="","",IF(COUNTIF(Table5[List of Schools with No Supplemental Essays],$B5)&gt;0,"N",""))</f>
        <v/>
      </c>
      <c r="F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  <c r="XFC5" t="s">
        <v>78</v>
      </c>
    </row>
    <row r="6" spans="1:10 16383:16383" x14ac:dyDescent="0.2">
      <c r="A6" s="2" t="s">
        <v>69</v>
      </c>
      <c r="B6" s="29"/>
      <c r="C6" t="str">
        <f>IF(Table3[[#This Row],[Official School Name (e.g., University of California, Los Angeles vs. UCLA)]]="","",IF(COUNTIF(Table2[School],$B6)&gt;0,"N","Y"))</f>
        <v/>
      </c>
      <c r="D6" s="3" t="str">
        <f>IF(Table3[[#This Row],[Official School Name (e.g., University of California, Los Angeles vs. UCLA)]]="","",IF(COUNTIF(Table5[List of Schools with No Supplemental Essays],$B6)&gt;0,"N",""))</f>
        <v/>
      </c>
      <c r="F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7" spans="1:10 16383:16383" x14ac:dyDescent="0.2">
      <c r="A7" s="2" t="s">
        <v>70</v>
      </c>
      <c r="B7" s="29"/>
      <c r="C7" t="str">
        <f>IF(Table3[[#This Row],[Official School Name (e.g., University of California, Los Angeles vs. UCLA)]]="","",IF(COUNTIF(Table2[School],$B7)&gt;0,"N","Y"))</f>
        <v/>
      </c>
      <c r="D7" s="3" t="str">
        <f>IF(Table3[[#This Row],[Official School Name (e.g., University of California, Los Angeles vs. UCLA)]]="","",IF(COUNTIF(Table5[List of Schools with No Supplemental Essays],$B7)&gt;0,"N",""))</f>
        <v/>
      </c>
      <c r="F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8" spans="1:10 16383:16383" x14ac:dyDescent="0.2">
      <c r="A8" s="2" t="s">
        <v>71</v>
      </c>
      <c r="B8" s="29"/>
      <c r="C8" t="str">
        <f>IF(Table3[[#This Row],[Official School Name (e.g., University of California, Los Angeles vs. UCLA)]]="","",IF(COUNTIF(Table2[School],$B8)&gt;0,"N","Y"))</f>
        <v/>
      </c>
      <c r="D8" s="3" t="str">
        <f>IF(Table3[[#This Row],[Official School Name (e.g., University of California, Los Angeles vs. UCLA)]]="","",IF(COUNTIF(Table5[List of Schools with No Supplemental Essays],$B8)&gt;0,"N",""))</f>
        <v/>
      </c>
      <c r="F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9" spans="1:10 16383:16383" x14ac:dyDescent="0.2">
      <c r="A9" s="2" t="s">
        <v>72</v>
      </c>
      <c r="B9" s="29"/>
      <c r="C9" t="str">
        <f>IF(Table3[[#This Row],[Official School Name (e.g., University of California, Los Angeles vs. UCLA)]]="","",IF(COUNTIF(Table2[School],$B9)&gt;0,"N","Y"))</f>
        <v/>
      </c>
      <c r="D9" s="3" t="str">
        <f>IF(Table3[[#This Row],[Official School Name (e.g., University of California, Los Angeles vs. UCLA)]]="","",IF(COUNTIF(Table5[List of Schools with No Supplemental Essays],$B9)&gt;0,"N",""))</f>
        <v/>
      </c>
      <c r="F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0" spans="1:10 16383:16383" x14ac:dyDescent="0.2">
      <c r="A10" s="2" t="s">
        <v>73</v>
      </c>
      <c r="B10" s="29"/>
      <c r="C10" t="str">
        <f>IF(Table3[[#This Row],[Official School Name (e.g., University of California, Los Angeles vs. UCLA)]]="","",IF(COUNTIF(Table2[School],$B10)&gt;0,"N","Y"))</f>
        <v/>
      </c>
      <c r="D10" s="3" t="str">
        <f>IF(Table3[[#This Row],[Official School Name (e.g., University of California, Los Angeles vs. UCLA)]]="","",IF(COUNTIF(Table5[List of Schools with No Supplemental Essays],$B10)&gt;0,"N",""))</f>
        <v/>
      </c>
      <c r="F1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1" spans="1:10 16383:16383" x14ac:dyDescent="0.2">
      <c r="A11" s="2" t="s">
        <v>74</v>
      </c>
      <c r="B11" s="29"/>
      <c r="C11" t="str">
        <f>IF(Table3[[#This Row],[Official School Name (e.g., University of California, Los Angeles vs. UCLA)]]="","",IF(COUNTIF(Table2[School],$B11)&gt;0,"N","Y"))</f>
        <v/>
      </c>
      <c r="D11" s="3" t="str">
        <f>IF(Table3[[#This Row],[Official School Name (e.g., University of California, Los Angeles vs. UCLA)]]="","",IF(COUNTIF(Table5[List of Schools with No Supplemental Essays],$B11)&gt;0,"N",""))</f>
        <v/>
      </c>
      <c r="F1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2" spans="1:10 16383:16383" x14ac:dyDescent="0.2">
      <c r="A12" s="2" t="s">
        <v>75</v>
      </c>
      <c r="B12" s="29"/>
      <c r="C12" t="str">
        <f>IF(Table3[[#This Row],[Official School Name (e.g., University of California, Los Angeles vs. UCLA)]]="","",IF(COUNTIF(Table2[School],$B12)&gt;0,"N","Y"))</f>
        <v/>
      </c>
      <c r="D12" s="3" t="str">
        <f>IF(Table3[[#This Row],[Official School Name (e.g., University of California, Los Angeles vs. UCLA)]]="","",IF(COUNTIF(Table5[List of Schools with No Supplemental Essays],$B12)&gt;0,"N",""))</f>
        <v/>
      </c>
      <c r="F1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3" spans="1:10 16383:16383" x14ac:dyDescent="0.2">
      <c r="A13" s="2" t="s">
        <v>76</v>
      </c>
      <c r="B13" s="29"/>
      <c r="C13" t="str">
        <f>IF(Table3[[#This Row],[Official School Name (e.g., University of California, Los Angeles vs. UCLA)]]="","",IF(COUNTIF(Table2[School],$B13)&gt;0,"N","Y"))</f>
        <v/>
      </c>
      <c r="D13" s="3" t="str">
        <f>IF(Table3[[#This Row],[Official School Name (e.g., University of California, Los Angeles vs. UCLA)]]="","",IF(COUNTIF(Table5[List of Schools with No Supplemental Essays],$B13)&gt;0,"N",""))</f>
        <v/>
      </c>
      <c r="F1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4" spans="1:10 16383:16383" x14ac:dyDescent="0.2">
      <c r="A14" s="2" t="s">
        <v>77</v>
      </c>
      <c r="B14" s="29"/>
      <c r="C14" t="str">
        <f>IF(Table3[[#This Row],[Official School Name (e.g., University of California, Los Angeles vs. UCLA)]]="","",IF(COUNTIF(Table2[School],$B14)&gt;0,"N","Y"))</f>
        <v/>
      </c>
      <c r="D14" s="3" t="str">
        <f>IF(Table3[[#This Row],[Official School Name (e.g., University of California, Los Angeles vs. UCLA)]]="","",IF(COUNTIF(Table5[List of Schools with No Supplemental Essays],$B14)&gt;0,"N",""))</f>
        <v/>
      </c>
      <c r="F1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5" spans="1:10 16383:16383" x14ac:dyDescent="0.2">
      <c r="A15" s="2" t="s">
        <v>541</v>
      </c>
      <c r="B15" s="29"/>
      <c r="C15" t="str">
        <f>IF(Table3[[#This Row],[Official School Name (e.g., University of California, Los Angeles vs. UCLA)]]="","",IF(COUNTIF(Table2[School],$B15)&gt;0,"N","Y"))</f>
        <v/>
      </c>
      <c r="D15" s="3" t="str">
        <f>IF(Table3[[#This Row],[Official School Name (e.g., University of California, Los Angeles vs. UCLA)]]="","",IF(COUNTIF(Table5[List of Schools with No Supplemental Essays],$B15)&gt;0,"N",""))</f>
        <v/>
      </c>
      <c r="F1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5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6" spans="1:10 16383:16383" x14ac:dyDescent="0.2">
      <c r="A16" s="2" t="s">
        <v>542</v>
      </c>
      <c r="B16" s="29"/>
      <c r="C16" t="str">
        <f>IF(Table3[[#This Row],[Official School Name (e.g., University of California, Los Angeles vs. UCLA)]]="","",IF(COUNTIF(Table2[School],$B16)&gt;0,"N","Y"))</f>
        <v/>
      </c>
      <c r="D16" s="3" t="str">
        <f>IF(Table3[[#This Row],[Official School Name (e.g., University of California, Los Angeles vs. UCLA)]]="","",IF(COUNTIF(Table5[List of Schools with No Supplemental Essays],$B16)&gt;0,"N",""))</f>
        <v/>
      </c>
      <c r="F1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6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7" spans="1:10" x14ac:dyDescent="0.2">
      <c r="A17" s="2" t="s">
        <v>543</v>
      </c>
      <c r="B17" s="29"/>
      <c r="C17" t="str">
        <f>IF(Table3[[#This Row],[Official School Name (e.g., University of California, Los Angeles vs. UCLA)]]="","",IF(COUNTIF(Table2[School],$B17)&gt;0,"N","Y"))</f>
        <v/>
      </c>
      <c r="D17" s="3" t="str">
        <f>IF(Table3[[#This Row],[Official School Name (e.g., University of California, Los Angeles vs. UCLA)]]="","",IF(COUNTIF(Table5[List of Schools with No Supplemental Essays],$B17)&gt;0,"N",""))</f>
        <v/>
      </c>
      <c r="F1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7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8" spans="1:10" x14ac:dyDescent="0.2">
      <c r="A18" s="2" t="s">
        <v>544</v>
      </c>
      <c r="B18" s="29"/>
      <c r="C18" t="str">
        <f>IF(Table3[[#This Row],[Official School Name (e.g., University of California, Los Angeles vs. UCLA)]]="","",IF(COUNTIF(Table2[School],$B18)&gt;0,"N","Y"))</f>
        <v/>
      </c>
      <c r="D18" s="3" t="str">
        <f>IF(Table3[[#This Row],[Official School Name (e.g., University of California, Los Angeles vs. UCLA)]]="","",IF(COUNTIF(Table5[List of Schools with No Supplemental Essays],$B18)&gt;0,"N",""))</f>
        <v/>
      </c>
      <c r="F1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8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19" spans="1:10" x14ac:dyDescent="0.2">
      <c r="A19" s="2" t="s">
        <v>545</v>
      </c>
      <c r="B19" s="29"/>
      <c r="C19" t="str">
        <f>IF(Table3[[#This Row],[Official School Name (e.g., University of California, Los Angeles vs. UCLA)]]="","",IF(COUNTIF(Table2[School],$B19)&gt;0,"N","Y"))</f>
        <v/>
      </c>
      <c r="D19" s="3" t="str">
        <f>IF(Table3[[#This Row],[Official School Name (e.g., University of California, Los Angeles vs. UCLA)]]="","",IF(COUNTIF(Table5[List of Schools with No Supplemental Essays],$B19)&gt;0,"N",""))</f>
        <v/>
      </c>
      <c r="F1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1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1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1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19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20" spans="1:10" x14ac:dyDescent="0.2">
      <c r="A20" s="2" t="s">
        <v>546</v>
      </c>
      <c r="B20" s="29"/>
      <c r="C20" t="str">
        <f>IF(Table3[[#This Row],[Official School Name (e.g., University of California, Los Angeles vs. UCLA)]]="","",IF(COUNTIF(Table2[School],$B20)&gt;0,"N","Y"))</f>
        <v/>
      </c>
      <c r="D20" s="3" t="str">
        <f>IF(Table3[[#This Row],[Official School Name (e.g., University of California, Los Angeles vs. UCLA)]]="","",IF(COUNTIF(Table5[List of Schools with No Supplemental Essays],$B20)&gt;0,"N",""))</f>
        <v/>
      </c>
      <c r="F2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2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2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2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20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21" spans="1:10" x14ac:dyDescent="0.2">
      <c r="A21" s="2" t="s">
        <v>547</v>
      </c>
      <c r="B21" s="29"/>
      <c r="C21" t="str">
        <f>IF(Table3[[#This Row],[Official School Name (e.g., University of California, Los Angeles vs. UCLA)]]="","",IF(COUNTIF(Table2[School],$B21)&gt;0,"N","Y"))</f>
        <v/>
      </c>
      <c r="D21" s="3" t="str">
        <f>IF(Table3[[#This Row],[Official School Name (e.g., University of California, Los Angeles vs. UCLA)]]="","",IF(COUNTIF(Table5[List of Schools with No Supplemental Essays],$B21)&gt;0,"N",""))</f>
        <v/>
      </c>
      <c r="F2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2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2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2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21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22" spans="1:10" x14ac:dyDescent="0.2">
      <c r="A22" s="2" t="s">
        <v>548</v>
      </c>
      <c r="B22" s="29"/>
      <c r="C22" t="str">
        <f>IF(Table3[[#This Row],[Official School Name (e.g., University of California, Los Angeles vs. UCLA)]]="","",IF(COUNTIF(Table2[School],$B22)&gt;0,"N","Y"))</f>
        <v/>
      </c>
      <c r="D22" s="3" t="str">
        <f>IF(Table3[[#This Row],[Official School Name (e.g., University of California, Los Angeles vs. UCLA)]]="","",IF(COUNTIF(Table5[List of Schools with No Supplemental Essays],$B22)&gt;0,"N",""))</f>
        <v/>
      </c>
      <c r="F2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2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2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2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22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23" spans="1:10" x14ac:dyDescent="0.2">
      <c r="A23" s="2" t="s">
        <v>549</v>
      </c>
      <c r="B23" s="29"/>
      <c r="C23" t="str">
        <f>IF(Table3[[#This Row],[Official School Name (e.g., University of California, Los Angeles vs. UCLA)]]="","",IF(COUNTIF(Table2[School],$B23)&gt;0,"N","Y"))</f>
        <v/>
      </c>
      <c r="D23" s="3" t="str">
        <f>IF(Table3[[#This Row],[Official School Name (e.g., University of California, Los Angeles vs. UCLA)]]="","",IF(COUNTIF(Table5[List of Schools with No Supplemental Essays],$B23)&gt;0,"N",""))</f>
        <v/>
      </c>
      <c r="F2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2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2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2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23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  <row r="24" spans="1:10" x14ac:dyDescent="0.2">
      <c r="A24" s="2" t="s">
        <v>550</v>
      </c>
      <c r="B24" s="29"/>
      <c r="C24" t="str">
        <f>IF(Table3[[#This Row],[Official School Name (e.g., University of California, Los Angeles vs. UCLA)]]="","",IF(COUNTIF(Table2[School],$B24)&gt;0,"N","Y"))</f>
        <v/>
      </c>
      <c r="D24" s="3" t="str">
        <f>IF(Table3[[#This Row],[Official School Name (e.g., University of California, Los Angeles vs. UCLA)]]="","",IF(COUNTIF(Table5[List of Schools with No Supplemental Essays],$B24)&gt;0,"N",""))</f>
        <v/>
      </c>
      <c r="F2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Ranges'!C:C,MATCH(Table3[[#This Row],[Official School Name (e.g., University of California, Los Angeles vs. UCLA)]],'School SAT &amp; ACT Score Ranges'!$A:$A,0)),""),"N/A"))</f>
        <v/>
      </c>
      <c r="G2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Ranges'!D:D,MATCH(Table3[[#This Row],[Official School Name (e.g., University of California, Los Angeles vs. UCLA)]],'School SAT &amp; ACT Score Ranges'!$A:$A,0)),""),"N/A"))</f>
        <v/>
      </c>
      <c r="H2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Ranges'!E:E,MATCH(Table3[[#This Row],[Official School Name (e.g., University of California, Los Angeles vs. UCLA)]],'School SAT &amp; ACT Score Ranges'!$A:$A,0)),""),"N/A"))</f>
        <v/>
      </c>
      <c r="I2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Ranges'!F:F,MATCH(Table3[[#This Row],[Official School Name (e.g., University of California, Los Angeles vs. UCLA)]],'School SAT &amp; ACT Score Ranges'!$A:$A,0)),""),"N/A"))</f>
        <v/>
      </c>
      <c r="J24" t="str">
        <f>IF(ISBLANK(Table3[[#This Row],[Official School Name (e.g., University of California, Los Angeles vs. UCLA)]]),"",IF(COUNTIF(Table6[College],Table3[[#This Row],[Official School Name (e.g., University of California, Los Angeles vs. UCLA)]])&gt;0,IFERROR(INDEX('School SAT &amp; ACT Score Ranges'!G:G,MATCH(Table3[[#This Row],[Official School Name (e.g., University of California, Los Angeles vs. UCLA)]],'School SAT &amp; ACT Score Ranges'!$A:$A,0)),""),"N/A"))</f>
        <v/>
      </c>
    </row>
  </sheetData>
  <pageMargins left="0.7" right="0.7" top="0.75" bottom="0.75" header="0.3" footer="0.3"/>
  <pageSetup orientation="portrait" horizontalDpi="4294967292" verticalDpi="4294967292"/>
  <ignoredErrors>
    <ignoredError sqref="C12:C24 F5:J5 C5:C6 F6:J6 C7 F7:J7 C8 F8:J8 C9 F9:J9 C10 F10:J10 C11 F11:J11 E12:J24 D12:D24 D5:D11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K29"/>
  <sheetViews>
    <sheetView zoomScale="150" zoomScaleNormal="150" zoomScalePageLayoutView="150" workbookViewId="0"/>
  </sheetViews>
  <sheetFormatPr baseColWidth="10" defaultColWidth="8.83203125" defaultRowHeight="15" x14ac:dyDescent="0.2"/>
  <cols>
    <col min="1" max="1" width="14.1640625" bestFit="1" customWidth="1"/>
    <col min="2" max="2" width="28.83203125" customWidth="1"/>
    <col min="3" max="3" width="36" bestFit="1" customWidth="1"/>
    <col min="4" max="4" width="20.5" bestFit="1" customWidth="1"/>
    <col min="5" max="9" width="35.33203125" bestFit="1" customWidth="1"/>
    <col min="10" max="10" width="30.1640625" bestFit="1" customWidth="1"/>
    <col min="11" max="11" width="40.83203125" bestFit="1" customWidth="1"/>
    <col min="12" max="12" width="33.5" customWidth="1"/>
    <col min="13" max="13" width="11.5" customWidth="1"/>
  </cols>
  <sheetData>
    <row r="1" spans="1:11" ht="16" thickBot="1" x14ac:dyDescent="0.25">
      <c r="A1" s="19" t="s">
        <v>579</v>
      </c>
      <c r="B1" s="20">
        <f ca="1">TODAY()</f>
        <v>43695</v>
      </c>
    </row>
    <row r="2" spans="1:11" ht="16" thickBot="1" x14ac:dyDescent="0.25"/>
    <row r="3" spans="1:11" ht="16" thickBot="1" x14ac:dyDescent="0.25">
      <c r="A3" s="4" t="s">
        <v>585</v>
      </c>
      <c r="B3" s="5"/>
    </row>
    <row r="4" spans="1:11" x14ac:dyDescent="0.2">
      <c r="A4" s="6" t="s">
        <v>154</v>
      </c>
      <c r="B4" s="7"/>
    </row>
    <row r="5" spans="1:11" x14ac:dyDescent="0.2">
      <c r="A5" s="8" t="s">
        <v>572</v>
      </c>
      <c r="B5" s="9"/>
    </row>
    <row r="6" spans="1:11" ht="16" thickBot="1" x14ac:dyDescent="0.25">
      <c r="A6" s="10" t="s">
        <v>573</v>
      </c>
      <c r="B6" s="11"/>
    </row>
    <row r="7" spans="1:11" ht="16" thickBot="1" x14ac:dyDescent="0.25"/>
    <row r="8" spans="1:11" ht="16" thickBot="1" x14ac:dyDescent="0.25">
      <c r="B8" s="22" t="s">
        <v>575</v>
      </c>
      <c r="K8" s="22" t="s">
        <v>575</v>
      </c>
    </row>
    <row r="9" spans="1:11" x14ac:dyDescent="0.2">
      <c r="B9" s="1" t="s">
        <v>576</v>
      </c>
      <c r="C9" s="1" t="s">
        <v>577</v>
      </c>
      <c r="D9" s="1" t="s">
        <v>152</v>
      </c>
      <c r="E9" s="1" t="s">
        <v>153</v>
      </c>
      <c r="F9" s="1" t="s">
        <v>155</v>
      </c>
      <c r="G9" s="1" t="s">
        <v>156</v>
      </c>
      <c r="H9" s="15" t="s">
        <v>157</v>
      </c>
      <c r="I9" s="1" t="s">
        <v>158</v>
      </c>
      <c r="J9" s="1" t="s">
        <v>1372</v>
      </c>
      <c r="K9" s="1" t="s">
        <v>1373</v>
      </c>
    </row>
    <row r="10" spans="1:11" x14ac:dyDescent="0.2">
      <c r="A10" s="2" t="s">
        <v>551</v>
      </c>
      <c r="B10" t="str">
        <f>IF(ISBLANK('Info Dashboard (START HERE)'!B5),"",'Info Dashboard (START HERE)'!B5)</f>
        <v/>
      </c>
      <c r="J10" s="18"/>
      <c r="K10" s="21" t="str">
        <f>IF(ISBLANK(Table4[[#This Row],[Application Due Date]]),"",Table4[[#This Row],[Application Due Date]]-$B$1)</f>
        <v/>
      </c>
    </row>
    <row r="11" spans="1:11" x14ac:dyDescent="0.2">
      <c r="A11" s="2" t="s">
        <v>552</v>
      </c>
      <c r="B11" t="str">
        <f>IF(ISBLANK('Info Dashboard (START HERE)'!B6),"",'Info Dashboard (START HERE)'!B6)</f>
        <v/>
      </c>
      <c r="J11" s="18"/>
      <c r="K11" t="str">
        <f>IF(ISBLANK(Table4[[#This Row],[Application Due Date]]),"",Table4[[#This Row],[Application Due Date]]-$B$1)</f>
        <v/>
      </c>
    </row>
    <row r="12" spans="1:11" x14ac:dyDescent="0.2">
      <c r="A12" s="2" t="s">
        <v>553</v>
      </c>
      <c r="B12" t="str">
        <f>IF(ISBLANK('Info Dashboard (START HERE)'!B7),"",'Info Dashboard (START HERE)'!B7)</f>
        <v/>
      </c>
      <c r="J12" s="18"/>
      <c r="K12" t="str">
        <f>IF(ISBLANK(Table4[[#This Row],[Application Due Date]]),"",Table4[[#This Row],[Application Due Date]]-$B$1)</f>
        <v/>
      </c>
    </row>
    <row r="13" spans="1:11" x14ac:dyDescent="0.2">
      <c r="A13" s="2" t="s">
        <v>554</v>
      </c>
      <c r="B13" t="str">
        <f>IF(ISBLANK('Info Dashboard (START HERE)'!B8),"",'Info Dashboard (START HERE)'!B8)</f>
        <v/>
      </c>
      <c r="J13" s="18"/>
      <c r="K13" t="str">
        <f>IF(ISBLANK(Table4[[#This Row],[Application Due Date]]),"",Table4[[#This Row],[Application Due Date]]-$B$1)</f>
        <v/>
      </c>
    </row>
    <row r="14" spans="1:11" x14ac:dyDescent="0.2">
      <c r="A14" s="2" t="s">
        <v>555</v>
      </c>
      <c r="B14" t="str">
        <f>IF(ISBLANK('Info Dashboard (START HERE)'!B9),"",'Info Dashboard (START HERE)'!B9)</f>
        <v/>
      </c>
      <c r="J14" s="18"/>
      <c r="K14" t="str">
        <f>IF(ISBLANK(Table4[[#This Row],[Application Due Date]]),"",Table4[[#This Row],[Application Due Date]]-$B$1)</f>
        <v/>
      </c>
    </row>
    <row r="15" spans="1:11" x14ac:dyDescent="0.2">
      <c r="A15" s="2" t="s">
        <v>556</v>
      </c>
      <c r="B15" t="str">
        <f>IF(ISBLANK('Info Dashboard (START HERE)'!B10),"",'Info Dashboard (START HERE)'!B10)</f>
        <v/>
      </c>
      <c r="J15" s="18"/>
      <c r="K15" t="str">
        <f>IF(ISBLANK(Table4[[#This Row],[Application Due Date]]),"",Table4[[#This Row],[Application Due Date]]-$B$1)</f>
        <v/>
      </c>
    </row>
    <row r="16" spans="1:11" x14ac:dyDescent="0.2">
      <c r="A16" s="2" t="s">
        <v>557</v>
      </c>
      <c r="B16" t="str">
        <f>IF(ISBLANK('Info Dashboard (START HERE)'!B11),"",'Info Dashboard (START HERE)'!B11)</f>
        <v/>
      </c>
      <c r="J16" s="18"/>
      <c r="K16" t="str">
        <f>IF(ISBLANK(Table4[[#This Row],[Application Due Date]]),"",Table4[[#This Row],[Application Due Date]]-$B$1)</f>
        <v/>
      </c>
    </row>
    <row r="17" spans="1:11" x14ac:dyDescent="0.2">
      <c r="A17" s="2" t="s">
        <v>558</v>
      </c>
      <c r="B17" t="str">
        <f>IF(ISBLANK('Info Dashboard (START HERE)'!B12),"",'Info Dashboard (START HERE)'!B12)</f>
        <v/>
      </c>
      <c r="J17" s="18"/>
      <c r="K17" t="str">
        <f>IF(ISBLANK(Table4[[#This Row],[Application Due Date]]),"",Table4[[#This Row],[Application Due Date]]-$B$1)</f>
        <v/>
      </c>
    </row>
    <row r="18" spans="1:11" x14ac:dyDescent="0.2">
      <c r="A18" s="2" t="s">
        <v>559</v>
      </c>
      <c r="B18" t="str">
        <f>IF(ISBLANK('Info Dashboard (START HERE)'!B13),"",'Info Dashboard (START HERE)'!B13)</f>
        <v/>
      </c>
      <c r="J18" s="18"/>
      <c r="K18" t="str">
        <f>IF(ISBLANK(Table4[[#This Row],[Application Due Date]]),"",Table4[[#This Row],[Application Due Date]]-$B$1)</f>
        <v/>
      </c>
    </row>
    <row r="19" spans="1:11" x14ac:dyDescent="0.2">
      <c r="A19" s="2" t="s">
        <v>560</v>
      </c>
      <c r="B19" t="str">
        <f>IF(ISBLANK('Info Dashboard (START HERE)'!B14),"",'Info Dashboard (START HERE)'!B14)</f>
        <v/>
      </c>
      <c r="J19" s="18"/>
      <c r="K19" t="str">
        <f>IF(ISBLANK(Table4[[#This Row],[Application Due Date]]),"",Table4[[#This Row],[Application Due Date]]-$B$1)</f>
        <v/>
      </c>
    </row>
    <row r="20" spans="1:11" x14ac:dyDescent="0.2">
      <c r="A20" s="2" t="s">
        <v>561</v>
      </c>
      <c r="B20" t="str">
        <f>IF(ISBLANK('Info Dashboard (START HERE)'!B15),"",'Info Dashboard (START HERE)'!B15)</f>
        <v/>
      </c>
      <c r="J20" s="18"/>
      <c r="K20" t="str">
        <f>IF(ISBLANK(Table4[[#This Row],[Application Due Date]]),"",Table4[[#This Row],[Application Due Date]]-$B$1)</f>
        <v/>
      </c>
    </row>
    <row r="21" spans="1:11" x14ac:dyDescent="0.2">
      <c r="A21" s="2" t="s">
        <v>563</v>
      </c>
      <c r="B21" t="str">
        <f>IF(ISBLANK('Info Dashboard (START HERE)'!B16),"",'Info Dashboard (START HERE)'!B16)</f>
        <v/>
      </c>
      <c r="J21" s="18"/>
      <c r="K21" t="str">
        <f>IF(ISBLANK(Table4[[#This Row],[Application Due Date]]),"",Table4[[#This Row],[Application Due Date]]-$B$1)</f>
        <v/>
      </c>
    </row>
    <row r="22" spans="1:11" x14ac:dyDescent="0.2">
      <c r="A22" s="2" t="s">
        <v>562</v>
      </c>
      <c r="B22" t="str">
        <f>IF(ISBLANK('Info Dashboard (START HERE)'!B17),"",'Info Dashboard (START HERE)'!B17)</f>
        <v/>
      </c>
      <c r="J22" s="18"/>
      <c r="K22" t="str">
        <f>IF(ISBLANK(Table4[[#This Row],[Application Due Date]]),"",Table4[[#This Row],[Application Due Date]]-$B$1)</f>
        <v/>
      </c>
    </row>
    <row r="23" spans="1:11" x14ac:dyDescent="0.2">
      <c r="A23" s="2" t="s">
        <v>564</v>
      </c>
      <c r="B23" t="str">
        <f>IF(ISBLANK('Info Dashboard (START HERE)'!B18),"",'Info Dashboard (START HERE)'!B18)</f>
        <v/>
      </c>
      <c r="J23" s="18"/>
      <c r="K23" t="str">
        <f>IF(ISBLANK(Table4[[#This Row],[Application Due Date]]),"",Table4[[#This Row],[Application Due Date]]-$B$1)</f>
        <v/>
      </c>
    </row>
    <row r="24" spans="1:11" x14ac:dyDescent="0.2">
      <c r="A24" s="2" t="s">
        <v>565</v>
      </c>
      <c r="B24" t="str">
        <f>IF(ISBLANK('Info Dashboard (START HERE)'!B19),"",'Info Dashboard (START HERE)'!B19)</f>
        <v/>
      </c>
      <c r="J24" s="18"/>
      <c r="K24" t="str">
        <f>IF(ISBLANK(Table4[[#This Row],[Application Due Date]]),"",Table4[[#This Row],[Application Due Date]]-$B$1)</f>
        <v/>
      </c>
    </row>
    <row r="25" spans="1:11" x14ac:dyDescent="0.2">
      <c r="A25" s="2" t="s">
        <v>566</v>
      </c>
      <c r="B25" t="str">
        <f>IF(ISBLANK('Info Dashboard (START HERE)'!B20),"",'Info Dashboard (START HERE)'!B20)</f>
        <v/>
      </c>
      <c r="J25" s="18"/>
      <c r="K25" t="str">
        <f>IF(ISBLANK(Table4[[#This Row],[Application Due Date]]),"",Table4[[#This Row],[Application Due Date]]-$B$1)</f>
        <v/>
      </c>
    </row>
    <row r="26" spans="1:11" x14ac:dyDescent="0.2">
      <c r="A26" s="2" t="s">
        <v>567</v>
      </c>
      <c r="B26" t="str">
        <f>IF(ISBLANK('Info Dashboard (START HERE)'!B21),"",'Info Dashboard (START HERE)'!B21)</f>
        <v/>
      </c>
      <c r="J26" s="18"/>
      <c r="K26" t="str">
        <f>IF(ISBLANK(Table4[[#This Row],[Application Due Date]]),"",Table4[[#This Row],[Application Due Date]]-$B$1)</f>
        <v/>
      </c>
    </row>
    <row r="27" spans="1:11" x14ac:dyDescent="0.2">
      <c r="A27" s="2" t="s">
        <v>568</v>
      </c>
      <c r="B27" t="str">
        <f>IF(ISBLANK('Info Dashboard (START HERE)'!B22),"",'Info Dashboard (START HERE)'!B22)</f>
        <v/>
      </c>
      <c r="J27" s="18"/>
      <c r="K27" t="str">
        <f>IF(ISBLANK(Table4[[#This Row],[Application Due Date]]),"",Table4[[#This Row],[Application Due Date]]-$B$1)</f>
        <v/>
      </c>
    </row>
    <row r="28" spans="1:11" x14ac:dyDescent="0.2">
      <c r="A28" s="2" t="s">
        <v>569</v>
      </c>
      <c r="B28" t="str">
        <f>IF(ISBLANK('Info Dashboard (START HERE)'!B23),"",'Info Dashboard (START HERE)'!B23)</f>
        <v/>
      </c>
      <c r="J28" s="18"/>
      <c r="K28" t="str">
        <f>IF(ISBLANK(Table4[[#This Row],[Application Due Date]]),"",Table4[[#This Row],[Application Due Date]]-$B$1)</f>
        <v/>
      </c>
    </row>
    <row r="29" spans="1:11" x14ac:dyDescent="0.2">
      <c r="A29" s="2" t="s">
        <v>570</v>
      </c>
      <c r="B29" t="str">
        <f>IF(ISBLANK('Info Dashboard (START HERE)'!B24),"",'Info Dashboard (START HERE)'!B24)</f>
        <v/>
      </c>
      <c r="J29" s="18"/>
      <c r="K29" t="str">
        <f>IF(ISBLANK(Table4[[#This Row],[Application Due Date]]),"",Table4[[#This Row],[Application Due Date]]-$B$1)</f>
        <v/>
      </c>
    </row>
  </sheetData>
  <conditionalFormatting sqref="D10:I29">
    <cfRule type="cellIs" dxfId="36" priority="8" operator="equal">
      <formula>$A$4</formula>
    </cfRule>
    <cfRule type="cellIs" dxfId="35" priority="9" operator="equal">
      <formula>$A$5</formula>
    </cfRule>
    <cfRule type="cellIs" dxfId="34" priority="10" operator="equal">
      <formula>$A$6</formula>
    </cfRule>
    <cfRule type="cellIs" dxfId="33" priority="12" operator="equal">
      <formula>"""Not started"""</formula>
    </cfRule>
    <cfRule type="cellIs" dxfId="32" priority="13" operator="equal">
      <formula>"""In progress"""</formula>
    </cfRule>
    <cfRule type="cellIs" dxfId="31" priority="14" operator="equal">
      <formula>"""Complete"""</formula>
    </cfRule>
  </conditionalFormatting>
  <conditionalFormatting sqref="D10:D29">
    <cfRule type="cellIs" dxfId="30" priority="11" operator="equal">
      <formula>"Not started"</formula>
    </cfRule>
  </conditionalFormatting>
  <conditionalFormatting sqref="C10:C29">
    <cfRule type="cellIs" dxfId="29" priority="1" operator="equal">
      <formula>$A$4</formula>
    </cfRule>
    <cfRule type="cellIs" dxfId="28" priority="2" operator="equal">
      <formula>$A$5</formula>
    </cfRule>
    <cfRule type="cellIs" dxfId="27" priority="3" operator="equal">
      <formula>$A$6</formula>
    </cfRule>
    <cfRule type="cellIs" dxfId="26" priority="5" operator="equal">
      <formula>"""Not started"""</formula>
    </cfRule>
    <cfRule type="cellIs" dxfId="25" priority="6" operator="equal">
      <formula>"""In progress"""</formula>
    </cfRule>
    <cfRule type="cellIs" dxfId="24" priority="7" operator="equal">
      <formula>"""Complete"""</formula>
    </cfRule>
  </conditionalFormatting>
  <conditionalFormatting sqref="C10:C29">
    <cfRule type="cellIs" dxfId="23" priority="4" operator="equal">
      <formula>"Not started"</formula>
    </cfRule>
  </conditionalFormatting>
  <pageMargins left="0.7" right="0.7" top="0.75" bottom="0.75" header="0.3" footer="0.3"/>
  <pageSetup orientation="portrait"/>
  <ignoredErrors>
    <ignoredError sqref="B17:D29 B10 K10 B11 G10:I10 G11:I11 K11 B12 B13:B16 F12:I12 F13:I13 G15:I15 F16:I16 K12 K13 K15 K16 F14:I14 K14 E17:K29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L27"/>
  <sheetViews>
    <sheetView zoomScale="150" zoomScaleNormal="150" zoomScalePageLayoutView="150" workbookViewId="0"/>
  </sheetViews>
  <sheetFormatPr baseColWidth="10" defaultColWidth="8.83203125" defaultRowHeight="15" x14ac:dyDescent="0.2"/>
  <cols>
    <col min="1" max="1" width="14.1640625" bestFit="1" customWidth="1"/>
    <col min="2" max="2" width="30" customWidth="1"/>
    <col min="3" max="3" width="17.6640625" bestFit="1" customWidth="1"/>
    <col min="4" max="4" width="40.83203125" bestFit="1" customWidth="1"/>
    <col min="5" max="5" width="36" bestFit="1" customWidth="1"/>
    <col min="6" max="6" width="20.5" bestFit="1" customWidth="1"/>
    <col min="7" max="11" width="35.33203125" bestFit="1" customWidth="1"/>
    <col min="12" max="12" width="32.6640625" bestFit="1" customWidth="1"/>
  </cols>
  <sheetData>
    <row r="1" spans="1:12" ht="16" thickBot="1" x14ac:dyDescent="0.25">
      <c r="A1" s="4" t="s">
        <v>584</v>
      </c>
      <c r="B1" s="5"/>
    </row>
    <row r="2" spans="1:12" x14ac:dyDescent="0.2">
      <c r="A2" s="6" t="s">
        <v>154</v>
      </c>
      <c r="B2" s="7">
        <v>1</v>
      </c>
      <c r="D2" s="18"/>
    </row>
    <row r="3" spans="1:12" x14ac:dyDescent="0.2">
      <c r="A3" s="8" t="s">
        <v>580</v>
      </c>
      <c r="B3" s="9">
        <v>0.5</v>
      </c>
      <c r="D3" s="18"/>
    </row>
    <row r="4" spans="1:12" ht="16" thickBot="1" x14ac:dyDescent="0.25">
      <c r="A4" s="10" t="s">
        <v>581</v>
      </c>
      <c r="B4" s="11">
        <v>0</v>
      </c>
    </row>
    <row r="5" spans="1:12" ht="16" thickBot="1" x14ac:dyDescent="0.25"/>
    <row r="6" spans="1:12" ht="16" thickBot="1" x14ac:dyDescent="0.25">
      <c r="B6" s="16" t="s">
        <v>574</v>
      </c>
      <c r="C6" s="23"/>
      <c r="D6" s="23"/>
      <c r="E6" s="23"/>
      <c r="F6" s="23"/>
      <c r="G6" s="23"/>
      <c r="H6" s="23"/>
      <c r="I6" s="23"/>
      <c r="J6" s="23"/>
      <c r="K6" s="23"/>
      <c r="L6" s="17"/>
    </row>
    <row r="7" spans="1:12" x14ac:dyDescent="0.2">
      <c r="B7" s="1" t="s">
        <v>576</v>
      </c>
      <c r="C7" s="1" t="s">
        <v>578</v>
      </c>
      <c r="D7" s="1" t="s">
        <v>1373</v>
      </c>
      <c r="E7" s="1" t="s">
        <v>577</v>
      </c>
      <c r="F7" s="1" t="s">
        <v>152</v>
      </c>
      <c r="G7" s="1" t="s">
        <v>153</v>
      </c>
      <c r="H7" s="1" t="s">
        <v>155</v>
      </c>
      <c r="I7" s="1" t="s">
        <v>156</v>
      </c>
      <c r="J7" s="1" t="s">
        <v>157</v>
      </c>
      <c r="K7" s="1" t="s">
        <v>158</v>
      </c>
      <c r="L7" s="1" t="s">
        <v>582</v>
      </c>
    </row>
    <row r="8" spans="1:12" x14ac:dyDescent="0.2">
      <c r="A8" s="2" t="s">
        <v>551</v>
      </c>
      <c r="B8" t="str">
        <f>IF(ISBLANK('Info Dashboard (START HERE)'!B5),"",'Info Dashboard (START HERE)'!B5)</f>
        <v/>
      </c>
      <c r="C8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8" s="21" t="str">
        <f>IF(ISBLANK('Progress Tracker'!K10),"",'Progress Tracker'!K10)</f>
        <v/>
      </c>
      <c r="E8" t="str">
        <f>IF('Progress Tracker'!C10='Progress Tracker'!$A$6,0,IF('Progress Tracker'!C10='Progress Tracker'!$A$5,0.5,IF('Progress Tracker'!C10='Progress Tracker'!$A$4,1,"")))</f>
        <v/>
      </c>
      <c r="F8" t="str">
        <f>IF('Progress Tracker'!D10='Progress Tracker'!$A$6,0,IF('Progress Tracker'!D10='Progress Tracker'!$A$5,0.5,IF('Progress Tracker'!D10='Progress Tracker'!$A$4,1,"")))</f>
        <v/>
      </c>
      <c r="G8" t="str">
        <f>IF('Progress Tracker'!E10='Progress Tracker'!$A$6,0,IF('Progress Tracker'!E10='Progress Tracker'!$A$5,0.5,IF('Progress Tracker'!E10='Progress Tracker'!$A$4,1,"")))</f>
        <v/>
      </c>
      <c r="H8" t="str">
        <f>IF('Progress Tracker'!F10='Progress Tracker'!$A$6,0,IF('Progress Tracker'!F10='Progress Tracker'!$A$5,0.5,IF('Progress Tracker'!F10='Progress Tracker'!$A$4,1,"")))</f>
        <v/>
      </c>
      <c r="I8" t="str">
        <f>IF('Progress Tracker'!G10='Progress Tracker'!$A$6,0,IF('Progress Tracker'!G10='Progress Tracker'!$A$5,0.5,IF('Progress Tracker'!G10='Progress Tracker'!$A$4,1,"")))</f>
        <v/>
      </c>
      <c r="J8" t="str">
        <f>IF('Progress Tracker'!H10='Progress Tracker'!$A$6,0,IF('Progress Tracker'!H10='Progress Tracker'!$A$5,0.5,IF('Progress Tracker'!H10='Progress Tracker'!$A$4,1,"")))</f>
        <v/>
      </c>
      <c r="K8" t="str">
        <f>IF('Progress Tracker'!I10='Progress Tracker'!$A$6,0,IF('Progress Tracker'!I10='Progress Tracker'!$A$5,0.5,IF('Progress Tracker'!I10='Progress Tracker'!$A$4,1,"")))</f>
        <v/>
      </c>
      <c r="L8" s="24" t="str">
        <f>IF('Info Dashboard (START HERE)'!E5=0,"",SUM(Table1[[#This Row],[Supplemental Essay '#1 (if applicable)]:[Supplemental Essay '#5 (if applicable)]])/'Info Dashboard (START HERE)'!E5)</f>
        <v/>
      </c>
    </row>
    <row r="9" spans="1:12" x14ac:dyDescent="0.2">
      <c r="A9" s="2" t="s">
        <v>552</v>
      </c>
      <c r="B9" t="str">
        <f>IF(ISBLANK('Info Dashboard (START HERE)'!B6),"",'Info Dashboard (START HERE)'!B6)</f>
        <v/>
      </c>
      <c r="C9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9" s="21" t="str">
        <f>IF(ISBLANK('Progress Tracker'!K11),"",'Progress Tracker'!K11)</f>
        <v/>
      </c>
      <c r="E9" t="str">
        <f>IF('Progress Tracker'!C11='Progress Tracker'!$A$6,0,IF('Progress Tracker'!C11='Progress Tracker'!$A$5,0.5,IF('Progress Tracker'!C11='Progress Tracker'!$A$4,1,"")))</f>
        <v/>
      </c>
      <c r="F9" t="str">
        <f>IF('Progress Tracker'!D11='Progress Tracker'!$A$6,0,IF('Progress Tracker'!D11='Progress Tracker'!$A$5,0.5,IF('Progress Tracker'!D11='Progress Tracker'!$A$4,1,"")))</f>
        <v/>
      </c>
      <c r="G9" t="str">
        <f>IF('Progress Tracker'!E11='Progress Tracker'!$A$6,0,IF('Progress Tracker'!E11='Progress Tracker'!$A$5,0.5,IF('Progress Tracker'!E11='Progress Tracker'!$A$4,1,"")))</f>
        <v/>
      </c>
      <c r="H9" t="str">
        <f>IF('Progress Tracker'!F11='Progress Tracker'!$A$6,0,IF('Progress Tracker'!F11='Progress Tracker'!$A$5,0.5,IF('Progress Tracker'!F11='Progress Tracker'!$A$4,1,"")))</f>
        <v/>
      </c>
      <c r="I9" t="str">
        <f>IF('Progress Tracker'!G11='Progress Tracker'!$A$6,0,IF('Progress Tracker'!G11='Progress Tracker'!$A$5,0.5,IF('Progress Tracker'!G11='Progress Tracker'!$A$4,1,"")))</f>
        <v/>
      </c>
      <c r="J9" t="str">
        <f>IF('Progress Tracker'!H11='Progress Tracker'!$A$6,0,IF('Progress Tracker'!H11='Progress Tracker'!$A$5,0.5,IF('Progress Tracker'!H11='Progress Tracker'!$A$4,1,"")))</f>
        <v/>
      </c>
      <c r="K9" t="str">
        <f>IF('Progress Tracker'!I11='Progress Tracker'!$A$6,0,IF('Progress Tracker'!I11='Progress Tracker'!$A$5,0.5,IF('Progress Tracker'!I11='Progress Tracker'!$A$4,1,"")))</f>
        <v/>
      </c>
      <c r="L9" s="24" t="str">
        <f>IF('Info Dashboard (START HERE)'!E6=0,"",SUM(Table1[[#This Row],[Supplemental Essay '#1 (if applicable)]:[Supplemental Essay '#5 (if applicable)]])/'Info Dashboard (START HERE)'!E6)</f>
        <v/>
      </c>
    </row>
    <row r="10" spans="1:12" x14ac:dyDescent="0.2">
      <c r="A10" s="2" t="s">
        <v>553</v>
      </c>
      <c r="B10" t="str">
        <f>IF(ISBLANK('Info Dashboard (START HERE)'!B7),"",'Info Dashboard (START HERE)'!B7)</f>
        <v/>
      </c>
      <c r="C10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0" s="21" t="str">
        <f>IF(ISBLANK('Progress Tracker'!K12),"",'Progress Tracker'!K12)</f>
        <v/>
      </c>
      <c r="E10" t="str">
        <f>IF('Progress Tracker'!C12='Progress Tracker'!$A$6,0,IF('Progress Tracker'!C12='Progress Tracker'!$A$5,0.5,IF('Progress Tracker'!C12='Progress Tracker'!$A$4,1,"")))</f>
        <v/>
      </c>
      <c r="F10" t="str">
        <f>IF('Progress Tracker'!D12='Progress Tracker'!$A$6,0,IF('Progress Tracker'!D12='Progress Tracker'!$A$5,0.5,IF('Progress Tracker'!D12='Progress Tracker'!$A$4,1,"")))</f>
        <v/>
      </c>
      <c r="G10" t="str">
        <f>IF('Progress Tracker'!E12='Progress Tracker'!$A$6,0,IF('Progress Tracker'!E12='Progress Tracker'!$A$5,0.5,IF('Progress Tracker'!E12='Progress Tracker'!$A$4,1,"")))</f>
        <v/>
      </c>
      <c r="H10" t="str">
        <f>IF('Progress Tracker'!F12='Progress Tracker'!$A$6,0,IF('Progress Tracker'!F12='Progress Tracker'!$A$5,0.5,IF('Progress Tracker'!F12='Progress Tracker'!$A$4,1,"")))</f>
        <v/>
      </c>
      <c r="I10" t="str">
        <f>IF('Progress Tracker'!G12='Progress Tracker'!$A$6,0,IF('Progress Tracker'!G12='Progress Tracker'!$A$5,0.5,IF('Progress Tracker'!G12='Progress Tracker'!$A$4,1,"")))</f>
        <v/>
      </c>
      <c r="J10" t="str">
        <f>IF('Progress Tracker'!H12='Progress Tracker'!$A$6,0,IF('Progress Tracker'!H12='Progress Tracker'!$A$5,0.5,IF('Progress Tracker'!H12='Progress Tracker'!$A$4,1,"")))</f>
        <v/>
      </c>
      <c r="K10" t="str">
        <f>IF('Progress Tracker'!I12='Progress Tracker'!$A$6,0,IF('Progress Tracker'!I12='Progress Tracker'!$A$5,0.5,IF('Progress Tracker'!I12='Progress Tracker'!$A$4,1,"")))</f>
        <v/>
      </c>
      <c r="L10" s="24" t="str">
        <f>IF('Info Dashboard (START HERE)'!E7=0,"",SUM(Table1[[#This Row],[Supplemental Essay '#1 (if applicable)]:[Supplemental Essay '#5 (if applicable)]])/'Info Dashboard (START HERE)'!E7)</f>
        <v/>
      </c>
    </row>
    <row r="11" spans="1:12" x14ac:dyDescent="0.2">
      <c r="A11" s="2" t="s">
        <v>554</v>
      </c>
      <c r="B11" t="str">
        <f>IF(ISBLANK('Info Dashboard (START HERE)'!B8),"",'Info Dashboard (START HERE)'!B8)</f>
        <v/>
      </c>
      <c r="C11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1" s="21" t="str">
        <f>IF(ISBLANK('Progress Tracker'!K13),"",'Progress Tracker'!K13)</f>
        <v/>
      </c>
      <c r="E11" t="str">
        <f>IF('Progress Tracker'!C13='Progress Tracker'!$A$6,0,IF('Progress Tracker'!C13='Progress Tracker'!$A$5,0.5,IF('Progress Tracker'!C13='Progress Tracker'!$A$4,1,"")))</f>
        <v/>
      </c>
      <c r="F11" t="str">
        <f>IF('Progress Tracker'!D13='Progress Tracker'!$A$6,0,IF('Progress Tracker'!D13='Progress Tracker'!$A$5,0.5,IF('Progress Tracker'!D13='Progress Tracker'!$A$4,1,"")))</f>
        <v/>
      </c>
      <c r="G11" t="str">
        <f>IF('Progress Tracker'!E13='Progress Tracker'!$A$6,0,IF('Progress Tracker'!E13='Progress Tracker'!$A$5,0.5,IF('Progress Tracker'!E13='Progress Tracker'!$A$4,1,"")))</f>
        <v/>
      </c>
      <c r="H11" t="str">
        <f>IF('Progress Tracker'!F13='Progress Tracker'!$A$6,0,IF('Progress Tracker'!F13='Progress Tracker'!$A$5,0.5,IF('Progress Tracker'!F13='Progress Tracker'!$A$4,1,"")))</f>
        <v/>
      </c>
      <c r="I11" t="str">
        <f>IF('Progress Tracker'!G13='Progress Tracker'!$A$6,0,IF('Progress Tracker'!G13='Progress Tracker'!$A$5,0.5,IF('Progress Tracker'!G13='Progress Tracker'!$A$4,1,"")))</f>
        <v/>
      </c>
      <c r="J11" t="str">
        <f>IF('Progress Tracker'!H13='Progress Tracker'!$A$6,0,IF('Progress Tracker'!H13='Progress Tracker'!$A$5,0.5,IF('Progress Tracker'!H13='Progress Tracker'!$A$4,1,"")))</f>
        <v/>
      </c>
      <c r="K11" t="str">
        <f>IF('Progress Tracker'!I13='Progress Tracker'!$A$6,0,IF('Progress Tracker'!I13='Progress Tracker'!$A$5,0.5,IF('Progress Tracker'!I13='Progress Tracker'!$A$4,1,"")))</f>
        <v/>
      </c>
      <c r="L11" s="24" t="str">
        <f>IF('Info Dashboard (START HERE)'!E8=0,"",SUM(Table1[[#This Row],[Supplemental Essay '#1 (if applicable)]:[Supplemental Essay '#5 (if applicable)]])/'Info Dashboard (START HERE)'!E8)</f>
        <v/>
      </c>
    </row>
    <row r="12" spans="1:12" x14ac:dyDescent="0.2">
      <c r="A12" s="2" t="s">
        <v>555</v>
      </c>
      <c r="B12" t="str">
        <f>IF(ISBLANK('Info Dashboard (START HERE)'!B9),"",'Info Dashboard (START HERE)'!B9)</f>
        <v/>
      </c>
      <c r="C12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2" s="21" t="str">
        <f>IF(ISBLANK('Progress Tracker'!K14),"",'Progress Tracker'!K14)</f>
        <v/>
      </c>
      <c r="E12" t="str">
        <f>IF('Progress Tracker'!C14='Progress Tracker'!$A$6,0,IF('Progress Tracker'!C14='Progress Tracker'!$A$5,0.5,IF('Progress Tracker'!C14='Progress Tracker'!$A$4,1,"")))</f>
        <v/>
      </c>
      <c r="F12" t="str">
        <f>IF('Progress Tracker'!D14='Progress Tracker'!$A$6,0,IF('Progress Tracker'!D14='Progress Tracker'!$A$5,0.5,IF('Progress Tracker'!D14='Progress Tracker'!$A$4,1,"")))</f>
        <v/>
      </c>
      <c r="G12" t="str">
        <f>IF('Progress Tracker'!E14='Progress Tracker'!$A$6,0,IF('Progress Tracker'!E14='Progress Tracker'!$A$5,0.5,IF('Progress Tracker'!E14='Progress Tracker'!$A$4,1,"")))</f>
        <v/>
      </c>
      <c r="H12" t="str">
        <f>IF('Progress Tracker'!F14='Progress Tracker'!$A$6,0,IF('Progress Tracker'!F14='Progress Tracker'!$A$5,0.5,IF('Progress Tracker'!F14='Progress Tracker'!$A$4,1,"")))</f>
        <v/>
      </c>
      <c r="I12" t="str">
        <f>IF('Progress Tracker'!G14='Progress Tracker'!$A$6,0,IF('Progress Tracker'!G14='Progress Tracker'!$A$5,0.5,IF('Progress Tracker'!G14='Progress Tracker'!$A$4,1,"")))</f>
        <v/>
      </c>
      <c r="J12" t="str">
        <f>IF('Progress Tracker'!H14='Progress Tracker'!$A$6,0,IF('Progress Tracker'!H14='Progress Tracker'!$A$5,0.5,IF('Progress Tracker'!H14='Progress Tracker'!$A$4,1,"")))</f>
        <v/>
      </c>
      <c r="K12" t="str">
        <f>IF('Progress Tracker'!I14='Progress Tracker'!$A$6,0,IF('Progress Tracker'!I14='Progress Tracker'!$A$5,0.5,IF('Progress Tracker'!I14='Progress Tracker'!$A$4,1,"")))</f>
        <v/>
      </c>
      <c r="L12" s="24" t="str">
        <f>IF('Info Dashboard (START HERE)'!E9=0,"",SUM(Table1[[#This Row],[Supplemental Essay '#1 (if applicable)]:[Supplemental Essay '#5 (if applicable)]])/'Info Dashboard (START HERE)'!E9)</f>
        <v/>
      </c>
    </row>
    <row r="13" spans="1:12" x14ac:dyDescent="0.2">
      <c r="A13" s="2" t="s">
        <v>556</v>
      </c>
      <c r="B13" t="str">
        <f>IF(ISBLANK('Info Dashboard (START HERE)'!B10),"",'Info Dashboard (START HERE)'!B10)</f>
        <v/>
      </c>
      <c r="C13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3" s="21" t="str">
        <f>IF(ISBLANK('Progress Tracker'!K15),"",'Progress Tracker'!K15)</f>
        <v/>
      </c>
      <c r="E13" t="str">
        <f>IF('Progress Tracker'!C15='Progress Tracker'!$A$6,0,IF('Progress Tracker'!C15='Progress Tracker'!$A$5,0.5,IF('Progress Tracker'!C15='Progress Tracker'!$A$4,1,"")))</f>
        <v/>
      </c>
      <c r="F13" t="str">
        <f>IF('Progress Tracker'!D15='Progress Tracker'!$A$6,0,IF('Progress Tracker'!D15='Progress Tracker'!$A$5,0.5,IF('Progress Tracker'!D15='Progress Tracker'!$A$4,1,"")))</f>
        <v/>
      </c>
      <c r="G13" t="str">
        <f>IF('Progress Tracker'!E15='Progress Tracker'!$A$6,0,IF('Progress Tracker'!E15='Progress Tracker'!$A$5,0.5,IF('Progress Tracker'!E15='Progress Tracker'!$A$4,1,"")))</f>
        <v/>
      </c>
      <c r="H13" t="str">
        <f>IF('Progress Tracker'!F15='Progress Tracker'!$A$6,0,IF('Progress Tracker'!F15='Progress Tracker'!$A$5,0.5,IF('Progress Tracker'!F15='Progress Tracker'!$A$4,1,"")))</f>
        <v/>
      </c>
      <c r="I13" t="str">
        <f>IF('Progress Tracker'!G15='Progress Tracker'!$A$6,0,IF('Progress Tracker'!G15='Progress Tracker'!$A$5,0.5,IF('Progress Tracker'!G15='Progress Tracker'!$A$4,1,"")))</f>
        <v/>
      </c>
      <c r="J13" t="str">
        <f>IF('Progress Tracker'!H15='Progress Tracker'!$A$6,0,IF('Progress Tracker'!H15='Progress Tracker'!$A$5,0.5,IF('Progress Tracker'!H15='Progress Tracker'!$A$4,1,"")))</f>
        <v/>
      </c>
      <c r="K13" t="str">
        <f>IF('Progress Tracker'!I15='Progress Tracker'!$A$6,0,IF('Progress Tracker'!I15='Progress Tracker'!$A$5,0.5,IF('Progress Tracker'!I15='Progress Tracker'!$A$4,1,"")))</f>
        <v/>
      </c>
      <c r="L13" s="24" t="str">
        <f>IF('Info Dashboard (START HERE)'!E10=0,"",SUM(Table1[[#This Row],[Supplemental Essay '#1 (if applicable)]:[Supplemental Essay '#5 (if applicable)]])/'Info Dashboard (START HERE)'!E10)</f>
        <v/>
      </c>
    </row>
    <row r="14" spans="1:12" x14ac:dyDescent="0.2">
      <c r="A14" s="2" t="s">
        <v>557</v>
      </c>
      <c r="B14" t="str">
        <f>IF(ISBLANK('Info Dashboard (START HERE)'!B11),"",'Info Dashboard (START HERE)'!B11)</f>
        <v/>
      </c>
      <c r="C14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4" s="21" t="str">
        <f>IF(ISBLANK('Progress Tracker'!K16),"",'Progress Tracker'!K16)</f>
        <v/>
      </c>
      <c r="E14" t="str">
        <f>IF('Progress Tracker'!C16='Progress Tracker'!$A$6,0,IF('Progress Tracker'!C16='Progress Tracker'!$A$5,0.5,IF('Progress Tracker'!C16='Progress Tracker'!$A$4,1,"")))</f>
        <v/>
      </c>
      <c r="F14" t="str">
        <f>IF('Progress Tracker'!D16='Progress Tracker'!$A$6,0,IF('Progress Tracker'!D16='Progress Tracker'!$A$5,0.5,IF('Progress Tracker'!D16='Progress Tracker'!$A$4,1,"")))</f>
        <v/>
      </c>
      <c r="G14" t="str">
        <f>IF('Progress Tracker'!E16='Progress Tracker'!$A$6,0,IF('Progress Tracker'!E16='Progress Tracker'!$A$5,0.5,IF('Progress Tracker'!E16='Progress Tracker'!$A$4,1,"")))</f>
        <v/>
      </c>
      <c r="H14" t="str">
        <f>IF('Progress Tracker'!F16='Progress Tracker'!$A$6,0,IF('Progress Tracker'!F16='Progress Tracker'!$A$5,0.5,IF('Progress Tracker'!F16='Progress Tracker'!$A$4,1,"")))</f>
        <v/>
      </c>
      <c r="I14" t="str">
        <f>IF('Progress Tracker'!G16='Progress Tracker'!$A$6,0,IF('Progress Tracker'!G16='Progress Tracker'!$A$5,0.5,IF('Progress Tracker'!G16='Progress Tracker'!$A$4,1,"")))</f>
        <v/>
      </c>
      <c r="J14" t="str">
        <f>IF('Progress Tracker'!H16='Progress Tracker'!$A$6,0,IF('Progress Tracker'!H16='Progress Tracker'!$A$5,0.5,IF('Progress Tracker'!H16='Progress Tracker'!$A$4,1,"")))</f>
        <v/>
      </c>
      <c r="K14" t="str">
        <f>IF('Progress Tracker'!I16='Progress Tracker'!$A$6,0,IF('Progress Tracker'!I16='Progress Tracker'!$A$5,0.5,IF('Progress Tracker'!I16='Progress Tracker'!$A$4,1,"")))</f>
        <v/>
      </c>
      <c r="L14" s="24" t="str">
        <f>IF('Info Dashboard (START HERE)'!E11=0,"",SUM(Table1[[#This Row],[Supplemental Essay '#1 (if applicable)]:[Supplemental Essay '#5 (if applicable)]])/'Info Dashboard (START HERE)'!E11)</f>
        <v/>
      </c>
    </row>
    <row r="15" spans="1:12" x14ac:dyDescent="0.2">
      <c r="A15" s="2" t="s">
        <v>558</v>
      </c>
      <c r="B15" t="str">
        <f>IF(ISBLANK('Info Dashboard (START HERE)'!B12),"",'Info Dashboard (START HERE)'!B12)</f>
        <v/>
      </c>
      <c r="C15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5" s="21" t="str">
        <f>IF(ISBLANK('Progress Tracker'!K17),"",'Progress Tracker'!K17)</f>
        <v/>
      </c>
      <c r="E15" t="str">
        <f>IF('Progress Tracker'!C17='Progress Tracker'!$A$6,0,IF('Progress Tracker'!C17='Progress Tracker'!$A$5,0.5,IF('Progress Tracker'!C17='Progress Tracker'!$A$4,1,"")))</f>
        <v/>
      </c>
      <c r="F15" t="str">
        <f>IF('Progress Tracker'!D17='Progress Tracker'!$A$6,0,IF('Progress Tracker'!D17='Progress Tracker'!$A$5,0.5,IF('Progress Tracker'!D17='Progress Tracker'!$A$4,1,"")))</f>
        <v/>
      </c>
      <c r="G15" t="str">
        <f>IF('Progress Tracker'!E17='Progress Tracker'!$A$6,0,IF('Progress Tracker'!E17='Progress Tracker'!$A$5,0.5,IF('Progress Tracker'!E17='Progress Tracker'!$A$4,1,"")))</f>
        <v/>
      </c>
      <c r="H15" t="str">
        <f>IF('Progress Tracker'!F17='Progress Tracker'!$A$6,0,IF('Progress Tracker'!F17='Progress Tracker'!$A$5,0.5,IF('Progress Tracker'!F17='Progress Tracker'!$A$4,1,"")))</f>
        <v/>
      </c>
      <c r="I15" t="str">
        <f>IF('Progress Tracker'!G17='Progress Tracker'!$A$6,0,IF('Progress Tracker'!G17='Progress Tracker'!$A$5,0.5,IF('Progress Tracker'!G17='Progress Tracker'!$A$4,1,"")))</f>
        <v/>
      </c>
      <c r="J15" t="str">
        <f>IF('Progress Tracker'!H17='Progress Tracker'!$A$6,0,IF('Progress Tracker'!H17='Progress Tracker'!$A$5,0.5,IF('Progress Tracker'!H17='Progress Tracker'!$A$4,1,"")))</f>
        <v/>
      </c>
      <c r="K15" t="str">
        <f>IF('Progress Tracker'!I17='Progress Tracker'!$A$6,0,IF('Progress Tracker'!I17='Progress Tracker'!$A$5,0.5,IF('Progress Tracker'!I17='Progress Tracker'!$A$4,1,"")))</f>
        <v/>
      </c>
      <c r="L15" s="24" t="str">
        <f>IF('Info Dashboard (START HERE)'!E12=0,"",SUM(Table1[[#This Row],[Supplemental Essay '#1 (if applicable)]:[Supplemental Essay '#5 (if applicable)]])/'Info Dashboard (START HERE)'!E12)</f>
        <v/>
      </c>
    </row>
    <row r="16" spans="1:12" x14ac:dyDescent="0.2">
      <c r="A16" s="2" t="s">
        <v>559</v>
      </c>
      <c r="B16" t="str">
        <f>IF(ISBLANK('Info Dashboard (START HERE)'!B13),"",'Info Dashboard (START HERE)'!B13)</f>
        <v/>
      </c>
      <c r="C16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6" s="21" t="str">
        <f>IF(ISBLANK('Progress Tracker'!K18),"",'Progress Tracker'!K18)</f>
        <v/>
      </c>
      <c r="E16" t="str">
        <f>IF('Progress Tracker'!C18='Progress Tracker'!$A$6,0,IF('Progress Tracker'!C18='Progress Tracker'!$A$5,0.5,IF('Progress Tracker'!C18='Progress Tracker'!$A$4,1,"")))</f>
        <v/>
      </c>
      <c r="F16" t="str">
        <f>IF('Progress Tracker'!D18='Progress Tracker'!$A$6,0,IF('Progress Tracker'!D18='Progress Tracker'!$A$5,0.5,IF('Progress Tracker'!D18='Progress Tracker'!$A$4,1,"")))</f>
        <v/>
      </c>
      <c r="G16" t="str">
        <f>IF('Progress Tracker'!E18='Progress Tracker'!$A$6,0,IF('Progress Tracker'!E18='Progress Tracker'!$A$5,0.5,IF('Progress Tracker'!E18='Progress Tracker'!$A$4,1,"")))</f>
        <v/>
      </c>
      <c r="H16" t="str">
        <f>IF('Progress Tracker'!F18='Progress Tracker'!$A$6,0,IF('Progress Tracker'!F18='Progress Tracker'!$A$5,0.5,IF('Progress Tracker'!F18='Progress Tracker'!$A$4,1,"")))</f>
        <v/>
      </c>
      <c r="I16" t="str">
        <f>IF('Progress Tracker'!G18='Progress Tracker'!$A$6,0,IF('Progress Tracker'!G18='Progress Tracker'!$A$5,0.5,IF('Progress Tracker'!G18='Progress Tracker'!$A$4,1,"")))</f>
        <v/>
      </c>
      <c r="J16" t="str">
        <f>IF('Progress Tracker'!H18='Progress Tracker'!$A$6,0,IF('Progress Tracker'!H18='Progress Tracker'!$A$5,0.5,IF('Progress Tracker'!H18='Progress Tracker'!$A$4,1,"")))</f>
        <v/>
      </c>
      <c r="K16" t="str">
        <f>IF('Progress Tracker'!I18='Progress Tracker'!$A$6,0,IF('Progress Tracker'!I18='Progress Tracker'!$A$5,0.5,IF('Progress Tracker'!I18='Progress Tracker'!$A$4,1,"")))</f>
        <v/>
      </c>
      <c r="L16" s="24" t="str">
        <f>IF('Info Dashboard (START HERE)'!E13=0,"",SUM(Table1[[#This Row],[Supplemental Essay '#1 (if applicable)]:[Supplemental Essay '#5 (if applicable)]])/'Info Dashboard (START HERE)'!E13)</f>
        <v/>
      </c>
    </row>
    <row r="17" spans="1:12" x14ac:dyDescent="0.2">
      <c r="A17" s="2" t="s">
        <v>560</v>
      </c>
      <c r="B17" t="str">
        <f>IF(ISBLANK('Info Dashboard (START HERE)'!B14),"",'Info Dashboard (START HERE)'!B14)</f>
        <v/>
      </c>
      <c r="C17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7" s="21" t="str">
        <f>IF(ISBLANK('Progress Tracker'!K19),"",'Progress Tracker'!K19)</f>
        <v/>
      </c>
      <c r="E17" t="str">
        <f>IF('Progress Tracker'!C19='Progress Tracker'!$A$6,0,IF('Progress Tracker'!C19='Progress Tracker'!$A$5,0.5,IF('Progress Tracker'!C19='Progress Tracker'!$A$4,1,"")))</f>
        <v/>
      </c>
      <c r="F17" t="str">
        <f>IF('Progress Tracker'!D19='Progress Tracker'!$A$6,0,IF('Progress Tracker'!D19='Progress Tracker'!$A$5,0.5,IF('Progress Tracker'!D19='Progress Tracker'!$A$4,1,"")))</f>
        <v/>
      </c>
      <c r="G17" t="str">
        <f>IF('Progress Tracker'!E19='Progress Tracker'!$A$6,0,IF('Progress Tracker'!E19='Progress Tracker'!$A$5,0.5,IF('Progress Tracker'!E19='Progress Tracker'!$A$4,1,"")))</f>
        <v/>
      </c>
      <c r="H17" t="str">
        <f>IF('Progress Tracker'!F19='Progress Tracker'!$A$6,0,IF('Progress Tracker'!F19='Progress Tracker'!$A$5,0.5,IF('Progress Tracker'!F19='Progress Tracker'!$A$4,1,"")))</f>
        <v/>
      </c>
      <c r="I17" t="str">
        <f>IF('Progress Tracker'!G19='Progress Tracker'!$A$6,0,IF('Progress Tracker'!G19='Progress Tracker'!$A$5,0.5,IF('Progress Tracker'!G19='Progress Tracker'!$A$4,1,"")))</f>
        <v/>
      </c>
      <c r="J17" t="str">
        <f>IF('Progress Tracker'!H19='Progress Tracker'!$A$6,0,IF('Progress Tracker'!H19='Progress Tracker'!$A$5,0.5,IF('Progress Tracker'!H19='Progress Tracker'!$A$4,1,"")))</f>
        <v/>
      </c>
      <c r="K17" t="str">
        <f>IF('Progress Tracker'!I19='Progress Tracker'!$A$6,0,IF('Progress Tracker'!I19='Progress Tracker'!$A$5,0.5,IF('Progress Tracker'!I19='Progress Tracker'!$A$4,1,"")))</f>
        <v/>
      </c>
      <c r="L17" s="24" t="str">
        <f>IF('Info Dashboard (START HERE)'!E14=0,"",SUM(Table1[[#This Row],[Supplemental Essay '#1 (if applicable)]:[Supplemental Essay '#5 (if applicable)]])/'Info Dashboard (START HERE)'!E14)</f>
        <v/>
      </c>
    </row>
    <row r="18" spans="1:12" x14ac:dyDescent="0.2">
      <c r="A18" s="2" t="s">
        <v>561</v>
      </c>
      <c r="B18" t="str">
        <f>IF(ISBLANK('Info Dashboard (START HERE)'!B15),"",'Info Dashboard (START HERE)'!B15)</f>
        <v/>
      </c>
      <c r="C18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8" s="21" t="str">
        <f>IF(ISBLANK('Progress Tracker'!K20),"",'Progress Tracker'!K20)</f>
        <v/>
      </c>
      <c r="E18" t="str">
        <f>IF('Progress Tracker'!C20='Progress Tracker'!$A$6,0,IF('Progress Tracker'!C20='Progress Tracker'!$A$5,0.5,IF('Progress Tracker'!C20='Progress Tracker'!$A$4,1,"")))</f>
        <v/>
      </c>
      <c r="F18" t="str">
        <f>IF('Progress Tracker'!D20='Progress Tracker'!$A$6,0,IF('Progress Tracker'!D20='Progress Tracker'!$A$5,0.5,IF('Progress Tracker'!D20='Progress Tracker'!$A$4,1,"")))</f>
        <v/>
      </c>
      <c r="G18" t="str">
        <f>IF('Progress Tracker'!E20='Progress Tracker'!$A$6,0,IF('Progress Tracker'!E20='Progress Tracker'!$A$5,0.5,IF('Progress Tracker'!E20='Progress Tracker'!$A$4,1,"")))</f>
        <v/>
      </c>
      <c r="H18" t="str">
        <f>IF('Progress Tracker'!F20='Progress Tracker'!$A$6,0,IF('Progress Tracker'!F20='Progress Tracker'!$A$5,0.5,IF('Progress Tracker'!F20='Progress Tracker'!$A$4,1,"")))</f>
        <v/>
      </c>
      <c r="I18" t="str">
        <f>IF('Progress Tracker'!G20='Progress Tracker'!$A$6,0,IF('Progress Tracker'!G20='Progress Tracker'!$A$5,0.5,IF('Progress Tracker'!G20='Progress Tracker'!$A$4,1,"")))</f>
        <v/>
      </c>
      <c r="J18" t="str">
        <f>IF('Progress Tracker'!H20='Progress Tracker'!$A$6,0,IF('Progress Tracker'!H20='Progress Tracker'!$A$5,0.5,IF('Progress Tracker'!H20='Progress Tracker'!$A$4,1,"")))</f>
        <v/>
      </c>
      <c r="K18" t="str">
        <f>IF('Progress Tracker'!I20='Progress Tracker'!$A$6,0,IF('Progress Tracker'!I20='Progress Tracker'!$A$5,0.5,IF('Progress Tracker'!I20='Progress Tracker'!$A$4,1,"")))</f>
        <v/>
      </c>
      <c r="L18" s="24" t="str">
        <f>IF('Info Dashboard (START HERE)'!E15=0,"",SUM(Table1[[#This Row],[Supplemental Essay '#1 (if applicable)]:[Supplemental Essay '#5 (if applicable)]])/'Info Dashboard (START HERE)'!E15)</f>
        <v/>
      </c>
    </row>
    <row r="19" spans="1:12" x14ac:dyDescent="0.2">
      <c r="A19" s="2" t="s">
        <v>563</v>
      </c>
      <c r="B19" t="str">
        <f>IF(ISBLANK('Info Dashboard (START HERE)'!B16),"",'Info Dashboard (START HERE)'!B16)</f>
        <v/>
      </c>
      <c r="C19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19" s="21" t="str">
        <f>IF(ISBLANK('Progress Tracker'!K21),"",'Progress Tracker'!K21)</f>
        <v/>
      </c>
      <c r="E19" t="str">
        <f>IF('Progress Tracker'!C21='Progress Tracker'!$A$6,0,IF('Progress Tracker'!C21='Progress Tracker'!$A$5,0.5,IF('Progress Tracker'!C21='Progress Tracker'!$A$4,1,"")))</f>
        <v/>
      </c>
      <c r="F19" t="str">
        <f>IF('Progress Tracker'!D21='Progress Tracker'!$A$6,0,IF('Progress Tracker'!D21='Progress Tracker'!$A$5,0.5,IF('Progress Tracker'!D21='Progress Tracker'!$A$4,1,"")))</f>
        <v/>
      </c>
      <c r="G19" t="str">
        <f>IF('Progress Tracker'!E21='Progress Tracker'!$A$6,0,IF('Progress Tracker'!E21='Progress Tracker'!$A$5,0.5,IF('Progress Tracker'!E21='Progress Tracker'!$A$4,1,"")))</f>
        <v/>
      </c>
      <c r="H19" t="str">
        <f>IF('Progress Tracker'!F21='Progress Tracker'!$A$6,0,IF('Progress Tracker'!F21='Progress Tracker'!$A$5,0.5,IF('Progress Tracker'!F21='Progress Tracker'!$A$4,1,"")))</f>
        <v/>
      </c>
      <c r="I19" t="str">
        <f>IF('Progress Tracker'!G21='Progress Tracker'!$A$6,0,IF('Progress Tracker'!G21='Progress Tracker'!$A$5,0.5,IF('Progress Tracker'!G21='Progress Tracker'!$A$4,1,"")))</f>
        <v/>
      </c>
      <c r="J19" t="str">
        <f>IF('Progress Tracker'!H21='Progress Tracker'!$A$6,0,IF('Progress Tracker'!H21='Progress Tracker'!$A$5,0.5,IF('Progress Tracker'!H21='Progress Tracker'!$A$4,1,"")))</f>
        <v/>
      </c>
      <c r="K19" t="str">
        <f>IF('Progress Tracker'!I21='Progress Tracker'!$A$6,0,IF('Progress Tracker'!I21='Progress Tracker'!$A$5,0.5,IF('Progress Tracker'!I21='Progress Tracker'!$A$4,1,"")))</f>
        <v/>
      </c>
      <c r="L19" s="24" t="str">
        <f>IF('Info Dashboard (START HERE)'!E16=0,"",SUM(Table1[[#This Row],[Supplemental Essay '#1 (if applicable)]:[Supplemental Essay '#5 (if applicable)]])/'Info Dashboard (START HERE)'!E16)</f>
        <v/>
      </c>
    </row>
    <row r="20" spans="1:12" x14ac:dyDescent="0.2">
      <c r="A20" s="2" t="s">
        <v>562</v>
      </c>
      <c r="B20" t="str">
        <f>IF(ISBLANK('Info Dashboard (START HERE)'!B17),"",'Info Dashboard (START HERE)'!B17)</f>
        <v/>
      </c>
      <c r="C20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0" s="21" t="str">
        <f>IF(ISBLANK('Progress Tracker'!K22),"",'Progress Tracker'!K22)</f>
        <v/>
      </c>
      <c r="E20" t="str">
        <f>IF('Progress Tracker'!C22='Progress Tracker'!$A$6,0,IF('Progress Tracker'!C22='Progress Tracker'!$A$5,0.5,IF('Progress Tracker'!C22='Progress Tracker'!$A$4,1,"")))</f>
        <v/>
      </c>
      <c r="F20" t="str">
        <f>IF('Progress Tracker'!D22='Progress Tracker'!$A$6,0,IF('Progress Tracker'!D22='Progress Tracker'!$A$5,0.5,IF('Progress Tracker'!D22='Progress Tracker'!$A$4,1,"")))</f>
        <v/>
      </c>
      <c r="G20" t="str">
        <f>IF('Progress Tracker'!E22='Progress Tracker'!$A$6,0,IF('Progress Tracker'!E22='Progress Tracker'!$A$5,0.5,IF('Progress Tracker'!E22='Progress Tracker'!$A$4,1,"")))</f>
        <v/>
      </c>
      <c r="H20" t="str">
        <f>IF('Progress Tracker'!F22='Progress Tracker'!$A$6,0,IF('Progress Tracker'!F22='Progress Tracker'!$A$5,0.5,IF('Progress Tracker'!F22='Progress Tracker'!$A$4,1,"")))</f>
        <v/>
      </c>
      <c r="I20" t="str">
        <f>IF('Progress Tracker'!G22='Progress Tracker'!$A$6,0,IF('Progress Tracker'!G22='Progress Tracker'!$A$5,0.5,IF('Progress Tracker'!G22='Progress Tracker'!$A$4,1,"")))</f>
        <v/>
      </c>
      <c r="J20" t="str">
        <f>IF('Progress Tracker'!H22='Progress Tracker'!$A$6,0,IF('Progress Tracker'!H22='Progress Tracker'!$A$5,0.5,IF('Progress Tracker'!H22='Progress Tracker'!$A$4,1,"")))</f>
        <v/>
      </c>
      <c r="K20" t="str">
        <f>IF('Progress Tracker'!I22='Progress Tracker'!$A$6,0,IF('Progress Tracker'!I22='Progress Tracker'!$A$5,0.5,IF('Progress Tracker'!I22='Progress Tracker'!$A$4,1,"")))</f>
        <v/>
      </c>
      <c r="L20" s="24" t="str">
        <f>IF('Info Dashboard (START HERE)'!E17=0,"",SUM(Table1[[#This Row],[Supplemental Essay '#1 (if applicable)]:[Supplemental Essay '#5 (if applicable)]])/'Info Dashboard (START HERE)'!E17)</f>
        <v/>
      </c>
    </row>
    <row r="21" spans="1:12" x14ac:dyDescent="0.2">
      <c r="A21" s="2" t="s">
        <v>564</v>
      </c>
      <c r="B21" t="str">
        <f>IF(ISBLANK('Info Dashboard (START HERE)'!B18),"",'Info Dashboard (START HERE)'!B18)</f>
        <v/>
      </c>
      <c r="C21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1" s="21" t="str">
        <f>IF(ISBLANK('Progress Tracker'!K23),"",'Progress Tracker'!K23)</f>
        <v/>
      </c>
      <c r="E21" t="str">
        <f>IF('Progress Tracker'!C23='Progress Tracker'!$A$6,0,IF('Progress Tracker'!C23='Progress Tracker'!$A$5,0.5,IF('Progress Tracker'!C23='Progress Tracker'!$A$4,1,"")))</f>
        <v/>
      </c>
      <c r="F21" t="str">
        <f>IF('Progress Tracker'!D23='Progress Tracker'!$A$6,0,IF('Progress Tracker'!D23='Progress Tracker'!$A$5,0.5,IF('Progress Tracker'!D23='Progress Tracker'!$A$4,1,"")))</f>
        <v/>
      </c>
      <c r="G21" t="str">
        <f>IF('Progress Tracker'!E23='Progress Tracker'!$A$6,0,IF('Progress Tracker'!E23='Progress Tracker'!$A$5,0.5,IF('Progress Tracker'!E23='Progress Tracker'!$A$4,1,"")))</f>
        <v/>
      </c>
      <c r="H21" t="str">
        <f>IF('Progress Tracker'!F23='Progress Tracker'!$A$6,0,IF('Progress Tracker'!F23='Progress Tracker'!$A$5,0.5,IF('Progress Tracker'!F23='Progress Tracker'!$A$4,1,"")))</f>
        <v/>
      </c>
      <c r="I21" t="str">
        <f>IF('Progress Tracker'!G23='Progress Tracker'!$A$6,0,IF('Progress Tracker'!G23='Progress Tracker'!$A$5,0.5,IF('Progress Tracker'!G23='Progress Tracker'!$A$4,1,"")))</f>
        <v/>
      </c>
      <c r="J21" t="str">
        <f>IF('Progress Tracker'!H23='Progress Tracker'!$A$6,0,IF('Progress Tracker'!H23='Progress Tracker'!$A$5,0.5,IF('Progress Tracker'!H23='Progress Tracker'!$A$4,1,"")))</f>
        <v/>
      </c>
      <c r="K21" t="str">
        <f>IF('Progress Tracker'!I23='Progress Tracker'!$A$6,0,IF('Progress Tracker'!I23='Progress Tracker'!$A$5,0.5,IF('Progress Tracker'!I23='Progress Tracker'!$A$4,1,"")))</f>
        <v/>
      </c>
      <c r="L21" s="24" t="str">
        <f>IF('Info Dashboard (START HERE)'!E18=0,"",SUM(Table1[[#This Row],[Supplemental Essay '#1 (if applicable)]:[Supplemental Essay '#5 (if applicable)]])/'Info Dashboard (START HERE)'!E18)</f>
        <v/>
      </c>
    </row>
    <row r="22" spans="1:12" x14ac:dyDescent="0.2">
      <c r="A22" s="2" t="s">
        <v>565</v>
      </c>
      <c r="B22" t="str">
        <f>IF(ISBLANK('Info Dashboard (START HERE)'!B19),"",'Info Dashboard (START HERE)'!B19)</f>
        <v/>
      </c>
      <c r="C22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2" s="21" t="str">
        <f>IF(ISBLANK('Progress Tracker'!K24),"",'Progress Tracker'!K24)</f>
        <v/>
      </c>
      <c r="E22" t="str">
        <f>IF('Progress Tracker'!C24='Progress Tracker'!$A$6,0,IF('Progress Tracker'!C24='Progress Tracker'!$A$5,0.5,IF('Progress Tracker'!C24='Progress Tracker'!$A$4,1,"")))</f>
        <v/>
      </c>
      <c r="F22" t="str">
        <f>IF('Progress Tracker'!D24='Progress Tracker'!$A$6,0,IF('Progress Tracker'!D24='Progress Tracker'!$A$5,0.5,IF('Progress Tracker'!D24='Progress Tracker'!$A$4,1,"")))</f>
        <v/>
      </c>
      <c r="G22" t="str">
        <f>IF('Progress Tracker'!E24='Progress Tracker'!$A$6,0,IF('Progress Tracker'!E24='Progress Tracker'!$A$5,0.5,IF('Progress Tracker'!E24='Progress Tracker'!$A$4,1,"")))</f>
        <v/>
      </c>
      <c r="H22" t="str">
        <f>IF('Progress Tracker'!F24='Progress Tracker'!$A$6,0,IF('Progress Tracker'!F24='Progress Tracker'!$A$5,0.5,IF('Progress Tracker'!F24='Progress Tracker'!$A$4,1,"")))</f>
        <v/>
      </c>
      <c r="I22" t="str">
        <f>IF('Progress Tracker'!G24='Progress Tracker'!$A$6,0,IF('Progress Tracker'!G24='Progress Tracker'!$A$5,0.5,IF('Progress Tracker'!G24='Progress Tracker'!$A$4,1,"")))</f>
        <v/>
      </c>
      <c r="J22" t="str">
        <f>IF('Progress Tracker'!H24='Progress Tracker'!$A$6,0,IF('Progress Tracker'!H24='Progress Tracker'!$A$5,0.5,IF('Progress Tracker'!H24='Progress Tracker'!$A$4,1,"")))</f>
        <v/>
      </c>
      <c r="K22" t="str">
        <f>IF('Progress Tracker'!I24='Progress Tracker'!$A$6,0,IF('Progress Tracker'!I24='Progress Tracker'!$A$5,0.5,IF('Progress Tracker'!I24='Progress Tracker'!$A$4,1,"")))</f>
        <v/>
      </c>
      <c r="L22" s="24" t="str">
        <f>IF('Info Dashboard (START HERE)'!E19=0,"",SUM(Table1[[#This Row],[Supplemental Essay '#1 (if applicable)]:[Supplemental Essay '#5 (if applicable)]])/'Info Dashboard (START HERE)'!E19)</f>
        <v/>
      </c>
    </row>
    <row r="23" spans="1:12" x14ac:dyDescent="0.2">
      <c r="A23" s="2" t="s">
        <v>566</v>
      </c>
      <c r="B23" t="str">
        <f>IF(ISBLANK('Info Dashboard (START HERE)'!B20),"",'Info Dashboard (START HERE)'!B20)</f>
        <v/>
      </c>
      <c r="C23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3" s="21" t="str">
        <f>IF(ISBLANK('Progress Tracker'!K25),"",'Progress Tracker'!K25)</f>
        <v/>
      </c>
      <c r="E23" t="str">
        <f>IF('Progress Tracker'!C25='Progress Tracker'!$A$6,0,IF('Progress Tracker'!C25='Progress Tracker'!$A$5,0.5,IF('Progress Tracker'!C25='Progress Tracker'!$A$4,1,"")))</f>
        <v/>
      </c>
      <c r="F23" t="str">
        <f>IF('Progress Tracker'!D25='Progress Tracker'!$A$6,0,IF('Progress Tracker'!D25='Progress Tracker'!$A$5,0.5,IF('Progress Tracker'!D25='Progress Tracker'!$A$4,1,"")))</f>
        <v/>
      </c>
      <c r="G23" t="str">
        <f>IF('Progress Tracker'!E25='Progress Tracker'!$A$6,0,IF('Progress Tracker'!E25='Progress Tracker'!$A$5,0.5,IF('Progress Tracker'!E25='Progress Tracker'!$A$4,1,"")))</f>
        <v/>
      </c>
      <c r="H23" t="str">
        <f>IF('Progress Tracker'!F25='Progress Tracker'!$A$6,0,IF('Progress Tracker'!F25='Progress Tracker'!$A$5,0.5,IF('Progress Tracker'!F25='Progress Tracker'!$A$4,1,"")))</f>
        <v/>
      </c>
      <c r="I23" t="str">
        <f>IF('Progress Tracker'!G25='Progress Tracker'!$A$6,0,IF('Progress Tracker'!G25='Progress Tracker'!$A$5,0.5,IF('Progress Tracker'!G25='Progress Tracker'!$A$4,1,"")))</f>
        <v/>
      </c>
      <c r="J23" t="str">
        <f>IF('Progress Tracker'!H25='Progress Tracker'!$A$6,0,IF('Progress Tracker'!H25='Progress Tracker'!$A$5,0.5,IF('Progress Tracker'!H25='Progress Tracker'!$A$4,1,"")))</f>
        <v/>
      </c>
      <c r="K23" t="str">
        <f>IF('Progress Tracker'!I25='Progress Tracker'!$A$6,0,IF('Progress Tracker'!I25='Progress Tracker'!$A$5,0.5,IF('Progress Tracker'!I25='Progress Tracker'!$A$4,1,"")))</f>
        <v/>
      </c>
      <c r="L23" s="24" t="str">
        <f>IF('Info Dashboard (START HERE)'!E20=0,"",SUM(Table1[[#This Row],[Supplemental Essay '#1 (if applicable)]:[Supplemental Essay '#5 (if applicable)]])/'Info Dashboard (START HERE)'!E20)</f>
        <v/>
      </c>
    </row>
    <row r="24" spans="1:12" x14ac:dyDescent="0.2">
      <c r="A24" s="2" t="s">
        <v>567</v>
      </c>
      <c r="B24" t="str">
        <f>IF(ISBLANK('Info Dashboard (START HERE)'!B21),"",'Info Dashboard (START HERE)'!B21)</f>
        <v/>
      </c>
      <c r="C24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4" s="21" t="str">
        <f>IF(ISBLANK('Progress Tracker'!K26),"",'Progress Tracker'!K26)</f>
        <v/>
      </c>
      <c r="E24" t="str">
        <f>IF('Progress Tracker'!C26='Progress Tracker'!$A$6,0,IF('Progress Tracker'!C26='Progress Tracker'!$A$5,0.5,IF('Progress Tracker'!C26='Progress Tracker'!$A$4,1,"")))</f>
        <v/>
      </c>
      <c r="F24" t="str">
        <f>IF('Progress Tracker'!D26='Progress Tracker'!$A$6,0,IF('Progress Tracker'!D26='Progress Tracker'!$A$5,0.5,IF('Progress Tracker'!D26='Progress Tracker'!$A$4,1,"")))</f>
        <v/>
      </c>
      <c r="G24" t="str">
        <f>IF('Progress Tracker'!E26='Progress Tracker'!$A$6,0,IF('Progress Tracker'!E26='Progress Tracker'!$A$5,0.5,IF('Progress Tracker'!E26='Progress Tracker'!$A$4,1,"")))</f>
        <v/>
      </c>
      <c r="H24" t="str">
        <f>IF('Progress Tracker'!F26='Progress Tracker'!$A$6,0,IF('Progress Tracker'!F26='Progress Tracker'!$A$5,0.5,IF('Progress Tracker'!F26='Progress Tracker'!$A$4,1,"")))</f>
        <v/>
      </c>
      <c r="I24" t="str">
        <f>IF('Progress Tracker'!G26='Progress Tracker'!$A$6,0,IF('Progress Tracker'!G26='Progress Tracker'!$A$5,0.5,IF('Progress Tracker'!G26='Progress Tracker'!$A$4,1,"")))</f>
        <v/>
      </c>
      <c r="J24" t="str">
        <f>IF('Progress Tracker'!H26='Progress Tracker'!$A$6,0,IF('Progress Tracker'!H26='Progress Tracker'!$A$5,0.5,IF('Progress Tracker'!H26='Progress Tracker'!$A$4,1,"")))</f>
        <v/>
      </c>
      <c r="K24" t="str">
        <f>IF('Progress Tracker'!I26='Progress Tracker'!$A$6,0,IF('Progress Tracker'!I26='Progress Tracker'!$A$5,0.5,IF('Progress Tracker'!I26='Progress Tracker'!$A$4,1,"")))</f>
        <v/>
      </c>
      <c r="L24" s="24" t="str">
        <f>IF('Info Dashboard (START HERE)'!E21=0,"",SUM(Table1[[#This Row],[Supplemental Essay '#1 (if applicable)]:[Supplemental Essay '#5 (if applicable)]])/'Info Dashboard (START HERE)'!E21)</f>
        <v/>
      </c>
    </row>
    <row r="25" spans="1:12" x14ac:dyDescent="0.2">
      <c r="A25" s="2" t="s">
        <v>568</v>
      </c>
      <c r="B25" t="str">
        <f>IF(ISBLANK('Info Dashboard (START HERE)'!B22),"",'Info Dashboard (START HERE)'!B22)</f>
        <v/>
      </c>
      <c r="C25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5" s="21" t="str">
        <f>IF(ISBLANK('Progress Tracker'!K27),"",'Progress Tracker'!K27)</f>
        <v/>
      </c>
      <c r="E25" t="str">
        <f>IF('Progress Tracker'!C27='Progress Tracker'!$A$6,0,IF('Progress Tracker'!C27='Progress Tracker'!$A$5,0.5,IF('Progress Tracker'!C27='Progress Tracker'!$A$4,1,"")))</f>
        <v/>
      </c>
      <c r="F25" t="str">
        <f>IF('Progress Tracker'!D27='Progress Tracker'!$A$6,0,IF('Progress Tracker'!D27='Progress Tracker'!$A$5,0.5,IF('Progress Tracker'!D27='Progress Tracker'!$A$4,1,"")))</f>
        <v/>
      </c>
      <c r="G25" t="str">
        <f>IF('Progress Tracker'!E27='Progress Tracker'!$A$6,0,IF('Progress Tracker'!E27='Progress Tracker'!$A$5,0.5,IF('Progress Tracker'!E27='Progress Tracker'!$A$4,1,"")))</f>
        <v/>
      </c>
      <c r="H25" t="str">
        <f>IF('Progress Tracker'!F27='Progress Tracker'!$A$6,0,IF('Progress Tracker'!F27='Progress Tracker'!$A$5,0.5,IF('Progress Tracker'!F27='Progress Tracker'!$A$4,1,"")))</f>
        <v/>
      </c>
      <c r="I25" t="str">
        <f>IF('Progress Tracker'!G27='Progress Tracker'!$A$6,0,IF('Progress Tracker'!G27='Progress Tracker'!$A$5,0.5,IF('Progress Tracker'!G27='Progress Tracker'!$A$4,1,"")))</f>
        <v/>
      </c>
      <c r="J25" t="str">
        <f>IF('Progress Tracker'!H27='Progress Tracker'!$A$6,0,IF('Progress Tracker'!H27='Progress Tracker'!$A$5,0.5,IF('Progress Tracker'!H27='Progress Tracker'!$A$4,1,"")))</f>
        <v/>
      </c>
      <c r="K25" t="str">
        <f>IF('Progress Tracker'!I27='Progress Tracker'!$A$6,0,IF('Progress Tracker'!I27='Progress Tracker'!$A$5,0.5,IF('Progress Tracker'!I27='Progress Tracker'!$A$4,1,"")))</f>
        <v/>
      </c>
      <c r="L25" s="24" t="str">
        <f>IF('Info Dashboard (START HERE)'!E22=0,"",SUM(Table1[[#This Row],[Supplemental Essay '#1 (if applicable)]:[Supplemental Essay '#5 (if applicable)]])/'Info Dashboard (START HERE)'!E22)</f>
        <v/>
      </c>
    </row>
    <row r="26" spans="1:12" x14ac:dyDescent="0.2">
      <c r="A26" s="2" t="s">
        <v>569</v>
      </c>
      <c r="B26" t="str">
        <f>IF(ISBLANK('Info Dashboard (START HERE)'!B23),"",'Info Dashboard (START HERE)'!B23)</f>
        <v/>
      </c>
      <c r="C26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6" s="21" t="str">
        <f>IF(ISBLANK('Progress Tracker'!K28),"",'Progress Tracker'!K28)</f>
        <v/>
      </c>
      <c r="E26" t="str">
        <f>IF('Progress Tracker'!C28='Progress Tracker'!$A$6,0,IF('Progress Tracker'!C28='Progress Tracker'!$A$5,0.5,IF('Progress Tracker'!C28='Progress Tracker'!$A$4,1,"")))</f>
        <v/>
      </c>
      <c r="F26" t="str">
        <f>IF('Progress Tracker'!D28='Progress Tracker'!$A$6,0,IF('Progress Tracker'!D28='Progress Tracker'!$A$5,0.5,IF('Progress Tracker'!D28='Progress Tracker'!$A$4,1,"")))</f>
        <v/>
      </c>
      <c r="G26" t="str">
        <f>IF('Progress Tracker'!E28='Progress Tracker'!$A$6,0,IF('Progress Tracker'!E28='Progress Tracker'!$A$5,0.5,IF('Progress Tracker'!E28='Progress Tracker'!$A$4,1,"")))</f>
        <v/>
      </c>
      <c r="H26" t="str">
        <f>IF('Progress Tracker'!F28='Progress Tracker'!$A$6,0,IF('Progress Tracker'!F28='Progress Tracker'!$A$5,0.5,IF('Progress Tracker'!F28='Progress Tracker'!$A$4,1,"")))</f>
        <v/>
      </c>
      <c r="I26" t="str">
        <f>IF('Progress Tracker'!G28='Progress Tracker'!$A$6,0,IF('Progress Tracker'!G28='Progress Tracker'!$A$5,0.5,IF('Progress Tracker'!G28='Progress Tracker'!$A$4,1,"")))</f>
        <v/>
      </c>
      <c r="J26" t="str">
        <f>IF('Progress Tracker'!H28='Progress Tracker'!$A$6,0,IF('Progress Tracker'!H28='Progress Tracker'!$A$5,0.5,IF('Progress Tracker'!H28='Progress Tracker'!$A$4,1,"")))</f>
        <v/>
      </c>
      <c r="K26" t="str">
        <f>IF('Progress Tracker'!I28='Progress Tracker'!$A$6,0,IF('Progress Tracker'!I28='Progress Tracker'!$A$5,0.5,IF('Progress Tracker'!I28='Progress Tracker'!$A$4,1,"")))</f>
        <v/>
      </c>
      <c r="L26" s="24" t="str">
        <f>IF('Info Dashboard (START HERE)'!E23=0,"",SUM(Table1[[#This Row],[Supplemental Essay '#1 (if applicable)]:[Supplemental Essay '#5 (if applicable)]])/'Info Dashboard (START HERE)'!E23)</f>
        <v/>
      </c>
    </row>
    <row r="27" spans="1:12" x14ac:dyDescent="0.2">
      <c r="A27" s="2" t="s">
        <v>570</v>
      </c>
      <c r="B27" t="str">
        <f>IF(ISBLANK('Info Dashboard (START HERE)'!B24),"",'Info Dashboard (START HERE)'!B24)</f>
        <v/>
      </c>
      <c r="C27" s="25" t="str">
        <f>IF(Table1[[#This Row],[Common App Non-Essay Components]]="","",IF(Table1[[#This Row],[Supplemental Total (if applicable)]]="",Table1[[#This Row],[Common App Non-Essay Components]]*0.5+Table1[[#This Row],[Common App Essay]]*0.5,(Table1[[#This Row],[Common App Non-Essay Components]]+Table1[[#This Row],[Common App Essay]]+Table1[[#This Row],[Supplemental Total (if applicable)]])/3))</f>
        <v/>
      </c>
      <c r="D27" s="21" t="str">
        <f>IF(ISBLANK('Progress Tracker'!K29),"",'Progress Tracker'!K29)</f>
        <v/>
      </c>
      <c r="E27" t="str">
        <f>IF('Progress Tracker'!C29='Progress Tracker'!$A$6,0,IF('Progress Tracker'!C29='Progress Tracker'!$A$5,0.5,IF('Progress Tracker'!C29='Progress Tracker'!$A$4,1,"")))</f>
        <v/>
      </c>
      <c r="F27" t="str">
        <f>IF('Progress Tracker'!D29='Progress Tracker'!$A$6,0,IF('Progress Tracker'!D29='Progress Tracker'!$A$5,0.5,IF('Progress Tracker'!D29='Progress Tracker'!$A$4,1,"")))</f>
        <v/>
      </c>
      <c r="G27" t="str">
        <f>IF('Progress Tracker'!E29='Progress Tracker'!$A$6,0,IF('Progress Tracker'!E29='Progress Tracker'!$A$5,0.5,IF('Progress Tracker'!E29='Progress Tracker'!$A$4,1,"")))</f>
        <v/>
      </c>
      <c r="H27" t="str">
        <f>IF('Progress Tracker'!F29='Progress Tracker'!$A$6,0,IF('Progress Tracker'!F29='Progress Tracker'!$A$5,0.5,IF('Progress Tracker'!F29='Progress Tracker'!$A$4,1,"")))</f>
        <v/>
      </c>
      <c r="I27" t="str">
        <f>IF('Progress Tracker'!G29='Progress Tracker'!$A$6,0,IF('Progress Tracker'!G29='Progress Tracker'!$A$5,0.5,IF('Progress Tracker'!G29='Progress Tracker'!$A$4,1,"")))</f>
        <v/>
      </c>
      <c r="J27" t="str">
        <f>IF('Progress Tracker'!H29='Progress Tracker'!$A$6,0,IF('Progress Tracker'!H29='Progress Tracker'!$A$5,0.5,IF('Progress Tracker'!H29='Progress Tracker'!$A$4,1,"")))</f>
        <v/>
      </c>
      <c r="K27" t="str">
        <f>IF('Progress Tracker'!I29='Progress Tracker'!$A$6,0,IF('Progress Tracker'!I29='Progress Tracker'!$A$5,0.5,IF('Progress Tracker'!I29='Progress Tracker'!$A$4,1,"")))</f>
        <v/>
      </c>
      <c r="L27" s="24" t="str">
        <f>IF('Info Dashboard (START HERE)'!E24=0,"",SUM(Table1[[#This Row],[Supplemental Essay '#1 (if applicable)]:[Supplemental Essay '#5 (if applicable)]])/'Info Dashboard (START HERE)'!E24)</f>
        <v/>
      </c>
    </row>
  </sheetData>
  <conditionalFormatting sqref="C8:C27">
    <cfRule type="cellIs" dxfId="19" priority="1" operator="equal">
      <formula>$B$2</formula>
    </cfRule>
    <cfRule type="cellIs" dxfId="18" priority="2" operator="between">
      <formula>$B$3</formula>
      <formula>$B$2-0.0000000001</formula>
    </cfRule>
    <cfRule type="cellIs" dxfId="17" priority="3" operator="lessThan">
      <formula>$B$3</formula>
    </cfRule>
  </conditionalFormatting>
  <pageMargins left="0.7" right="0.7" top="0.75" bottom="0.75" header="0.3" footer="0.3"/>
  <pageSetup orientation="portrait"/>
  <ignoredErrors>
    <ignoredError sqref="B8:C27 D8:L27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2:B72"/>
  <sheetViews>
    <sheetView workbookViewId="0"/>
  </sheetViews>
  <sheetFormatPr baseColWidth="10" defaultColWidth="8.83203125" defaultRowHeight="15" x14ac:dyDescent="0.2"/>
  <cols>
    <col min="2" max="2" width="39.5" customWidth="1"/>
  </cols>
  <sheetData>
    <row r="2" spans="2:2" x14ac:dyDescent="0.2">
      <c r="B2" s="1" t="s">
        <v>571</v>
      </c>
    </row>
    <row r="3" spans="2:2" x14ac:dyDescent="0.2">
      <c r="B3" t="s">
        <v>0</v>
      </c>
    </row>
    <row r="4" spans="2:2" x14ac:dyDescent="0.2">
      <c r="B4" t="s">
        <v>1</v>
      </c>
    </row>
    <row r="5" spans="2:2" x14ac:dyDescent="0.2">
      <c r="B5" t="s">
        <v>2</v>
      </c>
    </row>
    <row r="6" spans="2:2" x14ac:dyDescent="0.2">
      <c r="B6" t="s">
        <v>3</v>
      </c>
    </row>
    <row r="7" spans="2:2" x14ac:dyDescent="0.2">
      <c r="B7" t="s">
        <v>1366</v>
      </c>
    </row>
    <row r="8" spans="2:2" x14ac:dyDescent="0.2">
      <c r="B8" t="s">
        <v>4</v>
      </c>
    </row>
    <row r="9" spans="2:2" x14ac:dyDescent="0.2">
      <c r="B9" t="s">
        <v>5</v>
      </c>
    </row>
    <row r="10" spans="2:2" x14ac:dyDescent="0.2">
      <c r="B10" t="s">
        <v>6</v>
      </c>
    </row>
    <row r="11" spans="2:2" x14ac:dyDescent="0.2">
      <c r="B11" t="s">
        <v>7</v>
      </c>
    </row>
    <row r="12" spans="2:2" x14ac:dyDescent="0.2">
      <c r="B12" t="s">
        <v>8</v>
      </c>
    </row>
    <row r="13" spans="2:2" x14ac:dyDescent="0.2">
      <c r="B13" t="s">
        <v>9</v>
      </c>
    </row>
    <row r="14" spans="2:2" x14ac:dyDescent="0.2">
      <c r="B14" t="s">
        <v>10</v>
      </c>
    </row>
    <row r="15" spans="2:2" x14ac:dyDescent="0.2">
      <c r="B15" t="s">
        <v>11</v>
      </c>
    </row>
    <row r="16" spans="2:2" x14ac:dyDescent="0.2">
      <c r="B16" t="s">
        <v>12</v>
      </c>
    </row>
    <row r="17" spans="2:2" x14ac:dyDescent="0.2">
      <c r="B17" t="s">
        <v>13</v>
      </c>
    </row>
    <row r="18" spans="2:2" x14ac:dyDescent="0.2">
      <c r="B18" t="s">
        <v>14</v>
      </c>
    </row>
    <row r="19" spans="2:2" x14ac:dyDescent="0.2">
      <c r="B19" t="s">
        <v>15</v>
      </c>
    </row>
    <row r="20" spans="2:2" x14ac:dyDescent="0.2">
      <c r="B20" t="s">
        <v>16</v>
      </c>
    </row>
    <row r="21" spans="2:2" x14ac:dyDescent="0.2">
      <c r="B21" t="s">
        <v>17</v>
      </c>
    </row>
    <row r="22" spans="2:2" x14ac:dyDescent="0.2">
      <c r="B22" t="s">
        <v>18</v>
      </c>
    </row>
    <row r="23" spans="2:2" x14ac:dyDescent="0.2">
      <c r="B23" t="s">
        <v>19</v>
      </c>
    </row>
    <row r="24" spans="2:2" x14ac:dyDescent="0.2">
      <c r="B24" t="s">
        <v>20</v>
      </c>
    </row>
    <row r="25" spans="2:2" x14ac:dyDescent="0.2">
      <c r="B25" t="s">
        <v>21</v>
      </c>
    </row>
    <row r="26" spans="2:2" x14ac:dyDescent="0.2">
      <c r="B26" t="s">
        <v>22</v>
      </c>
    </row>
    <row r="27" spans="2:2" x14ac:dyDescent="0.2">
      <c r="B27" t="s">
        <v>23</v>
      </c>
    </row>
    <row r="28" spans="2:2" x14ac:dyDescent="0.2">
      <c r="B28" t="s">
        <v>24</v>
      </c>
    </row>
    <row r="29" spans="2:2" x14ac:dyDescent="0.2">
      <c r="B29" t="s">
        <v>25</v>
      </c>
    </row>
    <row r="30" spans="2:2" x14ac:dyDescent="0.2">
      <c r="B30" t="s">
        <v>26</v>
      </c>
    </row>
    <row r="31" spans="2:2" x14ac:dyDescent="0.2">
      <c r="B31" t="s">
        <v>27</v>
      </c>
    </row>
    <row r="32" spans="2:2" x14ac:dyDescent="0.2">
      <c r="B32" t="s">
        <v>28</v>
      </c>
    </row>
    <row r="33" spans="2:2" x14ac:dyDescent="0.2">
      <c r="B33" t="s">
        <v>29</v>
      </c>
    </row>
    <row r="34" spans="2:2" x14ac:dyDescent="0.2">
      <c r="B34" t="s">
        <v>30</v>
      </c>
    </row>
    <row r="35" spans="2:2" x14ac:dyDescent="0.2">
      <c r="B35" t="s">
        <v>31</v>
      </c>
    </row>
    <row r="36" spans="2:2" x14ac:dyDescent="0.2">
      <c r="B36" t="s">
        <v>32</v>
      </c>
    </row>
    <row r="37" spans="2:2" x14ac:dyDescent="0.2">
      <c r="B37" t="s">
        <v>33</v>
      </c>
    </row>
    <row r="38" spans="2:2" x14ac:dyDescent="0.2">
      <c r="B38" t="s">
        <v>34</v>
      </c>
    </row>
    <row r="39" spans="2:2" x14ac:dyDescent="0.2">
      <c r="B39" t="s">
        <v>35</v>
      </c>
    </row>
    <row r="40" spans="2:2" x14ac:dyDescent="0.2">
      <c r="B40" t="s">
        <v>1020</v>
      </c>
    </row>
    <row r="41" spans="2:2" x14ac:dyDescent="0.2">
      <c r="B41" t="s">
        <v>36</v>
      </c>
    </row>
    <row r="42" spans="2:2" x14ac:dyDescent="0.2">
      <c r="B42" t="s">
        <v>37</v>
      </c>
    </row>
    <row r="43" spans="2:2" x14ac:dyDescent="0.2">
      <c r="B43" t="s">
        <v>38</v>
      </c>
    </row>
    <row r="44" spans="2:2" x14ac:dyDescent="0.2">
      <c r="B44" t="s">
        <v>39</v>
      </c>
    </row>
    <row r="45" spans="2:2" x14ac:dyDescent="0.2">
      <c r="B45" t="s">
        <v>1371</v>
      </c>
    </row>
    <row r="46" spans="2:2" x14ac:dyDescent="0.2">
      <c r="B46" t="s">
        <v>40</v>
      </c>
    </row>
    <row r="47" spans="2:2" x14ac:dyDescent="0.2">
      <c r="B47" t="s">
        <v>41</v>
      </c>
    </row>
    <row r="48" spans="2:2" x14ac:dyDescent="0.2">
      <c r="B48" t="s">
        <v>42</v>
      </c>
    </row>
    <row r="49" spans="2:2" x14ac:dyDescent="0.2">
      <c r="B49" t="s">
        <v>43</v>
      </c>
    </row>
    <row r="50" spans="2:2" x14ac:dyDescent="0.2">
      <c r="B50" t="s">
        <v>44</v>
      </c>
    </row>
    <row r="51" spans="2:2" x14ac:dyDescent="0.2">
      <c r="B51" t="s">
        <v>45</v>
      </c>
    </row>
    <row r="52" spans="2:2" x14ac:dyDescent="0.2">
      <c r="B52" t="s">
        <v>46</v>
      </c>
    </row>
    <row r="53" spans="2:2" x14ac:dyDescent="0.2">
      <c r="B53" t="s">
        <v>47</v>
      </c>
    </row>
    <row r="54" spans="2:2" x14ac:dyDescent="0.2">
      <c r="B54" t="s">
        <v>48</v>
      </c>
    </row>
    <row r="55" spans="2:2" x14ac:dyDescent="0.2">
      <c r="B55" t="s">
        <v>49</v>
      </c>
    </row>
    <row r="56" spans="2:2" x14ac:dyDescent="0.2">
      <c r="B56" t="s">
        <v>50</v>
      </c>
    </row>
    <row r="57" spans="2:2" x14ac:dyDescent="0.2">
      <c r="B57" t="s">
        <v>51</v>
      </c>
    </row>
    <row r="58" spans="2:2" x14ac:dyDescent="0.2">
      <c r="B58" t="s">
        <v>52</v>
      </c>
    </row>
    <row r="59" spans="2:2" x14ac:dyDescent="0.2">
      <c r="B59" t="s">
        <v>53</v>
      </c>
    </row>
    <row r="60" spans="2:2" x14ac:dyDescent="0.2">
      <c r="B60" t="s">
        <v>54</v>
      </c>
    </row>
    <row r="61" spans="2:2" x14ac:dyDescent="0.2">
      <c r="B61" t="s">
        <v>55</v>
      </c>
    </row>
    <row r="62" spans="2:2" x14ac:dyDescent="0.2">
      <c r="B62" t="s">
        <v>56</v>
      </c>
    </row>
    <row r="63" spans="2:2" x14ac:dyDescent="0.2">
      <c r="B63" t="s">
        <v>66</v>
      </c>
    </row>
    <row r="64" spans="2:2" x14ac:dyDescent="0.2">
      <c r="B64" t="s">
        <v>57</v>
      </c>
    </row>
    <row r="65" spans="2:2" x14ac:dyDescent="0.2">
      <c r="B65" t="s">
        <v>58</v>
      </c>
    </row>
    <row r="66" spans="2:2" x14ac:dyDescent="0.2">
      <c r="B66" t="s">
        <v>59</v>
      </c>
    </row>
    <row r="67" spans="2:2" x14ac:dyDescent="0.2">
      <c r="B67" t="s">
        <v>60</v>
      </c>
    </row>
    <row r="68" spans="2:2" x14ac:dyDescent="0.2">
      <c r="B68" t="s">
        <v>61</v>
      </c>
    </row>
    <row r="69" spans="2:2" x14ac:dyDescent="0.2">
      <c r="B69" t="s">
        <v>62</v>
      </c>
    </row>
    <row r="70" spans="2:2" x14ac:dyDescent="0.2">
      <c r="B70" t="s">
        <v>63</v>
      </c>
    </row>
    <row r="71" spans="2:2" x14ac:dyDescent="0.2">
      <c r="B71" t="s">
        <v>64</v>
      </c>
    </row>
    <row r="72" spans="2:2" x14ac:dyDescent="0.2">
      <c r="B72" t="s">
        <v>65</v>
      </c>
    </row>
  </sheetData>
  <pageMargins left="0.7" right="0.7" top="0.75" bottom="0.75" header="0.3" footer="0.3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2:C409"/>
  <sheetViews>
    <sheetView workbookViewId="0"/>
  </sheetViews>
  <sheetFormatPr baseColWidth="10" defaultColWidth="8.83203125" defaultRowHeight="15" x14ac:dyDescent="0.2"/>
  <cols>
    <col min="1" max="1" width="20.83203125" bestFit="1" customWidth="1"/>
    <col min="2" max="2" width="68.5" bestFit="1" customWidth="1"/>
    <col min="3" max="3" width="44.33203125" bestFit="1" customWidth="1"/>
  </cols>
  <sheetData>
    <row r="2" spans="1:3" x14ac:dyDescent="0.2">
      <c r="A2" s="12"/>
    </row>
    <row r="3" spans="1:3" x14ac:dyDescent="0.2">
      <c r="A3" s="14" t="s">
        <v>328</v>
      </c>
      <c r="B3" s="1" t="s">
        <v>329</v>
      </c>
      <c r="C3" s="1" t="s">
        <v>390</v>
      </c>
    </row>
    <row r="4" spans="1:3" x14ac:dyDescent="0.2">
      <c r="A4" s="13" t="s">
        <v>80</v>
      </c>
      <c r="B4" t="s">
        <v>81</v>
      </c>
    </row>
    <row r="5" spans="1:3" x14ac:dyDescent="0.2">
      <c r="A5" s="13" t="s">
        <v>80</v>
      </c>
      <c r="B5" t="s">
        <v>392</v>
      </c>
    </row>
    <row r="6" spans="1:3" x14ac:dyDescent="0.2">
      <c r="A6" s="13" t="s">
        <v>80</v>
      </c>
      <c r="B6" t="s">
        <v>393</v>
      </c>
    </row>
    <row r="7" spans="1:3" x14ac:dyDescent="0.2">
      <c r="A7" s="13" t="s">
        <v>82</v>
      </c>
      <c r="B7" t="s">
        <v>1</v>
      </c>
    </row>
    <row r="8" spans="1:3" x14ac:dyDescent="0.2">
      <c r="A8" s="13" t="s">
        <v>83</v>
      </c>
      <c r="B8" t="s">
        <v>394</v>
      </c>
    </row>
    <row r="9" spans="1:3" x14ac:dyDescent="0.2">
      <c r="A9" s="13" t="s">
        <v>84</v>
      </c>
      <c r="B9" t="s">
        <v>85</v>
      </c>
    </row>
    <row r="10" spans="1:3" x14ac:dyDescent="0.2">
      <c r="A10" s="13" t="s">
        <v>84</v>
      </c>
      <c r="B10" t="s">
        <v>86</v>
      </c>
    </row>
    <row r="11" spans="1:3" x14ac:dyDescent="0.2">
      <c r="A11" s="13" t="s">
        <v>84</v>
      </c>
      <c r="B11" t="s">
        <v>87</v>
      </c>
    </row>
    <row r="12" spans="1:3" x14ac:dyDescent="0.2">
      <c r="A12" s="13" t="s">
        <v>84</v>
      </c>
      <c r="B12" t="s">
        <v>88</v>
      </c>
    </row>
    <row r="13" spans="1:3" x14ac:dyDescent="0.2">
      <c r="A13" s="13" t="s">
        <v>89</v>
      </c>
      <c r="B13" t="s">
        <v>90</v>
      </c>
    </row>
    <row r="14" spans="1:3" x14ac:dyDescent="0.2">
      <c r="A14" s="13" t="s">
        <v>89</v>
      </c>
      <c r="B14" t="s">
        <v>91</v>
      </c>
    </row>
    <row r="15" spans="1:3" x14ac:dyDescent="0.2">
      <c r="A15" s="13" t="s">
        <v>89</v>
      </c>
      <c r="B15" t="s">
        <v>395</v>
      </c>
    </row>
    <row r="16" spans="1:3" x14ac:dyDescent="0.2">
      <c r="A16" s="13" t="s">
        <v>89</v>
      </c>
      <c r="B16" t="s">
        <v>396</v>
      </c>
    </row>
    <row r="17" spans="1:3" x14ac:dyDescent="0.2">
      <c r="A17" s="13" t="s">
        <v>89</v>
      </c>
      <c r="B17" t="s">
        <v>330</v>
      </c>
      <c r="C17" t="s">
        <v>374</v>
      </c>
    </row>
    <row r="18" spans="1:3" x14ac:dyDescent="0.2">
      <c r="A18" s="13" t="s">
        <v>89</v>
      </c>
      <c r="B18" t="s">
        <v>92</v>
      </c>
      <c r="C18" t="s">
        <v>389</v>
      </c>
    </row>
    <row r="19" spans="1:3" x14ac:dyDescent="0.2">
      <c r="A19" s="13" t="s">
        <v>89</v>
      </c>
      <c r="B19" t="s">
        <v>35</v>
      </c>
      <c r="C19" t="s">
        <v>389</v>
      </c>
    </row>
    <row r="20" spans="1:3" x14ac:dyDescent="0.2">
      <c r="A20" s="13" t="s">
        <v>89</v>
      </c>
      <c r="B20" t="s">
        <v>397</v>
      </c>
      <c r="C20" t="s">
        <v>389</v>
      </c>
    </row>
    <row r="21" spans="1:3" x14ac:dyDescent="0.2">
      <c r="A21" s="13" t="s">
        <v>89</v>
      </c>
      <c r="B21" t="s">
        <v>398</v>
      </c>
      <c r="C21" t="s">
        <v>389</v>
      </c>
    </row>
    <row r="22" spans="1:3" x14ac:dyDescent="0.2">
      <c r="A22" s="13" t="s">
        <v>89</v>
      </c>
      <c r="B22" t="s">
        <v>399</v>
      </c>
      <c r="C22" t="s">
        <v>389</v>
      </c>
    </row>
    <row r="23" spans="1:3" x14ac:dyDescent="0.2">
      <c r="A23" s="13" t="s">
        <v>89</v>
      </c>
      <c r="B23" t="s">
        <v>400</v>
      </c>
      <c r="C23" t="s">
        <v>389</v>
      </c>
    </row>
    <row r="24" spans="1:3" x14ac:dyDescent="0.2">
      <c r="A24" s="13" t="s">
        <v>89</v>
      </c>
      <c r="B24" t="s">
        <v>93</v>
      </c>
      <c r="C24" t="s">
        <v>389</v>
      </c>
    </row>
    <row r="25" spans="1:3" x14ac:dyDescent="0.2">
      <c r="A25" s="13" t="s">
        <v>94</v>
      </c>
      <c r="B25" t="s">
        <v>95</v>
      </c>
      <c r="C25" t="s">
        <v>389</v>
      </c>
    </row>
    <row r="26" spans="1:3" x14ac:dyDescent="0.2">
      <c r="A26" s="13" t="s">
        <v>94</v>
      </c>
      <c r="B26" t="s">
        <v>96</v>
      </c>
      <c r="C26" t="s">
        <v>389</v>
      </c>
    </row>
    <row r="27" spans="1:3" x14ac:dyDescent="0.2">
      <c r="A27" s="13" t="s">
        <v>94</v>
      </c>
      <c r="B27" t="s">
        <v>97</v>
      </c>
      <c r="C27" t="s">
        <v>389</v>
      </c>
    </row>
    <row r="28" spans="1:3" x14ac:dyDescent="0.2">
      <c r="A28" s="13" t="s">
        <v>94</v>
      </c>
      <c r="B28" t="s">
        <v>98</v>
      </c>
      <c r="C28" t="s">
        <v>389</v>
      </c>
    </row>
    <row r="29" spans="1:3" x14ac:dyDescent="0.2">
      <c r="A29" s="13" t="s">
        <v>99</v>
      </c>
      <c r="B29" t="s">
        <v>100</v>
      </c>
      <c r="C29" t="s">
        <v>389</v>
      </c>
    </row>
    <row r="30" spans="1:3" x14ac:dyDescent="0.2">
      <c r="A30" s="13" t="s">
        <v>99</v>
      </c>
      <c r="B30" t="s">
        <v>331</v>
      </c>
      <c r="C30" t="s">
        <v>375</v>
      </c>
    </row>
    <row r="31" spans="1:3" x14ac:dyDescent="0.2">
      <c r="A31" s="13" t="s">
        <v>99</v>
      </c>
      <c r="B31" t="s">
        <v>332</v>
      </c>
      <c r="C31" t="s">
        <v>376</v>
      </c>
    </row>
    <row r="32" spans="1:3" x14ac:dyDescent="0.2">
      <c r="A32" s="13" t="s">
        <v>99</v>
      </c>
      <c r="B32" t="s">
        <v>333</v>
      </c>
      <c r="C32" t="s">
        <v>376</v>
      </c>
    </row>
    <row r="33" spans="1:3" x14ac:dyDescent="0.2">
      <c r="A33" s="13" t="s">
        <v>101</v>
      </c>
      <c r="B33" t="s">
        <v>102</v>
      </c>
      <c r="C33" t="s">
        <v>389</v>
      </c>
    </row>
    <row r="34" spans="1:3" x14ac:dyDescent="0.2">
      <c r="A34" s="13" t="s">
        <v>103</v>
      </c>
      <c r="B34" t="s">
        <v>104</v>
      </c>
      <c r="C34" t="s">
        <v>389</v>
      </c>
    </row>
    <row r="35" spans="1:3" x14ac:dyDescent="0.2">
      <c r="A35" s="13" t="s">
        <v>103</v>
      </c>
      <c r="B35" t="s">
        <v>105</v>
      </c>
      <c r="C35" t="s">
        <v>389</v>
      </c>
    </row>
    <row r="36" spans="1:3" x14ac:dyDescent="0.2">
      <c r="A36" s="13" t="s">
        <v>103</v>
      </c>
      <c r="B36" t="s">
        <v>106</v>
      </c>
      <c r="C36" t="s">
        <v>389</v>
      </c>
    </row>
    <row r="37" spans="1:3" x14ac:dyDescent="0.2">
      <c r="A37" s="13" t="s">
        <v>103</v>
      </c>
      <c r="B37" t="s">
        <v>107</v>
      </c>
      <c r="C37" t="s">
        <v>389</v>
      </c>
    </row>
    <row r="38" spans="1:3" x14ac:dyDescent="0.2">
      <c r="A38" s="13" t="s">
        <v>103</v>
      </c>
      <c r="B38" t="s">
        <v>108</v>
      </c>
      <c r="C38" t="s">
        <v>389</v>
      </c>
    </row>
    <row r="39" spans="1:3" x14ac:dyDescent="0.2">
      <c r="A39" s="13" t="s">
        <v>103</v>
      </c>
      <c r="B39" t="s">
        <v>109</v>
      </c>
      <c r="C39" t="s">
        <v>389</v>
      </c>
    </row>
    <row r="40" spans="1:3" x14ac:dyDescent="0.2">
      <c r="A40" s="13" t="s">
        <v>103</v>
      </c>
      <c r="B40" t="s">
        <v>110</v>
      </c>
      <c r="C40" t="s">
        <v>389</v>
      </c>
    </row>
    <row r="41" spans="1:3" x14ac:dyDescent="0.2">
      <c r="A41" s="13" t="s">
        <v>103</v>
      </c>
      <c r="B41" t="s">
        <v>111</v>
      </c>
      <c r="C41" t="s">
        <v>389</v>
      </c>
    </row>
    <row r="42" spans="1:3" x14ac:dyDescent="0.2">
      <c r="A42" s="13" t="s">
        <v>103</v>
      </c>
      <c r="B42" t="s">
        <v>112</v>
      </c>
      <c r="C42" t="s">
        <v>389</v>
      </c>
    </row>
    <row r="43" spans="1:3" x14ac:dyDescent="0.2">
      <c r="A43" s="13" t="s">
        <v>113</v>
      </c>
      <c r="B43" t="s">
        <v>401</v>
      </c>
      <c r="C43" t="s">
        <v>389</v>
      </c>
    </row>
    <row r="44" spans="1:3" x14ac:dyDescent="0.2">
      <c r="A44" s="13" t="s">
        <v>113</v>
      </c>
      <c r="B44" t="s">
        <v>402</v>
      </c>
      <c r="C44" t="s">
        <v>389</v>
      </c>
    </row>
    <row r="45" spans="1:3" x14ac:dyDescent="0.2">
      <c r="A45" s="13" t="s">
        <v>113</v>
      </c>
      <c r="B45" t="s">
        <v>114</v>
      </c>
      <c r="C45" t="s">
        <v>389</v>
      </c>
    </row>
    <row r="46" spans="1:3" x14ac:dyDescent="0.2">
      <c r="A46" s="13" t="s">
        <v>113</v>
      </c>
      <c r="B46" t="s">
        <v>403</v>
      </c>
      <c r="C46" t="s">
        <v>389</v>
      </c>
    </row>
    <row r="47" spans="1:3" x14ac:dyDescent="0.2">
      <c r="A47" s="13" t="s">
        <v>113</v>
      </c>
      <c r="B47" t="s">
        <v>404</v>
      </c>
      <c r="C47" t="s">
        <v>389</v>
      </c>
    </row>
    <row r="48" spans="1:3" x14ac:dyDescent="0.2">
      <c r="A48" s="13" t="s">
        <v>113</v>
      </c>
      <c r="B48" t="s">
        <v>115</v>
      </c>
      <c r="C48" t="s">
        <v>389</v>
      </c>
    </row>
    <row r="49" spans="1:3" x14ac:dyDescent="0.2">
      <c r="A49" s="13" t="s">
        <v>113</v>
      </c>
      <c r="B49" t="s">
        <v>334</v>
      </c>
      <c r="C49" t="s">
        <v>376</v>
      </c>
    </row>
    <row r="50" spans="1:3" x14ac:dyDescent="0.2">
      <c r="A50" s="13" t="s">
        <v>116</v>
      </c>
      <c r="B50" t="s">
        <v>335</v>
      </c>
      <c r="C50" t="s">
        <v>377</v>
      </c>
    </row>
    <row r="51" spans="1:3" x14ac:dyDescent="0.2">
      <c r="A51" s="13" t="s">
        <v>116</v>
      </c>
      <c r="B51" t="s">
        <v>117</v>
      </c>
      <c r="C51" t="s">
        <v>389</v>
      </c>
    </row>
    <row r="52" spans="1:3" x14ac:dyDescent="0.2">
      <c r="A52" s="13" t="s">
        <v>118</v>
      </c>
      <c r="B52" t="s">
        <v>281</v>
      </c>
      <c r="C52" t="s">
        <v>389</v>
      </c>
    </row>
    <row r="53" spans="1:3" x14ac:dyDescent="0.2">
      <c r="A53" s="13" t="s">
        <v>118</v>
      </c>
      <c r="B53" t="s">
        <v>119</v>
      </c>
      <c r="C53" t="s">
        <v>389</v>
      </c>
    </row>
    <row r="54" spans="1:3" x14ac:dyDescent="0.2">
      <c r="A54" s="13" t="s">
        <v>118</v>
      </c>
      <c r="B54" t="s">
        <v>405</v>
      </c>
      <c r="C54" t="s">
        <v>389</v>
      </c>
    </row>
    <row r="55" spans="1:3" x14ac:dyDescent="0.2">
      <c r="A55" s="13" t="s">
        <v>118</v>
      </c>
      <c r="B55" t="s">
        <v>120</v>
      </c>
      <c r="C55" t="s">
        <v>389</v>
      </c>
    </row>
    <row r="56" spans="1:3" x14ac:dyDescent="0.2">
      <c r="A56" s="13" t="s">
        <v>118</v>
      </c>
      <c r="B56" t="s">
        <v>121</v>
      </c>
      <c r="C56" t="s">
        <v>389</v>
      </c>
    </row>
    <row r="57" spans="1:3" x14ac:dyDescent="0.2">
      <c r="A57" s="13" t="s">
        <v>118</v>
      </c>
      <c r="B57" t="s">
        <v>406</v>
      </c>
      <c r="C57" t="s">
        <v>389</v>
      </c>
    </row>
    <row r="58" spans="1:3" x14ac:dyDescent="0.2">
      <c r="A58" s="13" t="s">
        <v>118</v>
      </c>
      <c r="B58" t="s">
        <v>122</v>
      </c>
      <c r="C58" t="s">
        <v>389</v>
      </c>
    </row>
    <row r="59" spans="1:3" x14ac:dyDescent="0.2">
      <c r="A59" s="13" t="s">
        <v>118</v>
      </c>
      <c r="B59" t="s">
        <v>407</v>
      </c>
      <c r="C59" t="s">
        <v>389</v>
      </c>
    </row>
    <row r="60" spans="1:3" x14ac:dyDescent="0.2">
      <c r="A60" s="13" t="s">
        <v>118</v>
      </c>
      <c r="B60" t="s">
        <v>408</v>
      </c>
      <c r="C60" t="s">
        <v>389</v>
      </c>
    </row>
    <row r="61" spans="1:3" x14ac:dyDescent="0.2">
      <c r="A61" s="13" t="s">
        <v>118</v>
      </c>
      <c r="B61" t="s">
        <v>123</v>
      </c>
      <c r="C61" t="s">
        <v>389</v>
      </c>
    </row>
    <row r="62" spans="1:3" x14ac:dyDescent="0.2">
      <c r="A62" s="13" t="s">
        <v>118</v>
      </c>
      <c r="B62" t="s">
        <v>409</v>
      </c>
      <c r="C62" t="s">
        <v>389</v>
      </c>
    </row>
    <row r="63" spans="1:3" x14ac:dyDescent="0.2">
      <c r="A63" s="13" t="s">
        <v>118</v>
      </c>
      <c r="B63" t="s">
        <v>34</v>
      </c>
      <c r="C63" t="s">
        <v>389</v>
      </c>
    </row>
    <row r="64" spans="1:3" x14ac:dyDescent="0.2">
      <c r="A64" s="13" t="s">
        <v>118</v>
      </c>
      <c r="B64" t="s">
        <v>410</v>
      </c>
      <c r="C64" t="s">
        <v>389</v>
      </c>
    </row>
    <row r="65" spans="1:3" x14ac:dyDescent="0.2">
      <c r="A65" s="13" t="s">
        <v>118</v>
      </c>
      <c r="B65" t="s">
        <v>411</v>
      </c>
      <c r="C65" t="s">
        <v>389</v>
      </c>
    </row>
    <row r="66" spans="1:3" x14ac:dyDescent="0.2">
      <c r="A66" s="13" t="s">
        <v>118</v>
      </c>
      <c r="B66" t="s">
        <v>124</v>
      </c>
      <c r="C66" t="s">
        <v>389</v>
      </c>
    </row>
    <row r="67" spans="1:3" x14ac:dyDescent="0.2">
      <c r="A67" s="13" t="s">
        <v>118</v>
      </c>
      <c r="B67" t="s">
        <v>125</v>
      </c>
      <c r="C67" t="s">
        <v>389</v>
      </c>
    </row>
    <row r="68" spans="1:3" x14ac:dyDescent="0.2">
      <c r="A68" s="13" t="s">
        <v>118</v>
      </c>
      <c r="B68" t="s">
        <v>126</v>
      </c>
      <c r="C68" t="s">
        <v>389</v>
      </c>
    </row>
    <row r="69" spans="1:3" x14ac:dyDescent="0.2">
      <c r="A69" s="13" t="s">
        <v>127</v>
      </c>
      <c r="B69" t="s">
        <v>412</v>
      </c>
      <c r="C69" t="s">
        <v>389</v>
      </c>
    </row>
    <row r="70" spans="1:3" x14ac:dyDescent="0.2">
      <c r="A70" s="13" t="s">
        <v>127</v>
      </c>
      <c r="B70" t="s">
        <v>413</v>
      </c>
      <c r="C70" t="s">
        <v>389</v>
      </c>
    </row>
    <row r="71" spans="1:3" x14ac:dyDescent="0.2">
      <c r="A71" s="13" t="s">
        <v>127</v>
      </c>
      <c r="B71" t="s">
        <v>10</v>
      </c>
      <c r="C71" t="s">
        <v>389</v>
      </c>
    </row>
    <row r="72" spans="1:3" x14ac:dyDescent="0.2">
      <c r="A72" s="13" t="s">
        <v>127</v>
      </c>
      <c r="B72" t="s">
        <v>128</v>
      </c>
      <c r="C72" t="s">
        <v>389</v>
      </c>
    </row>
    <row r="73" spans="1:3" x14ac:dyDescent="0.2">
      <c r="A73" s="13" t="s">
        <v>127</v>
      </c>
      <c r="B73" t="s">
        <v>129</v>
      </c>
      <c r="C73" t="s">
        <v>389</v>
      </c>
    </row>
    <row r="74" spans="1:3" x14ac:dyDescent="0.2">
      <c r="A74" s="13" t="s">
        <v>127</v>
      </c>
      <c r="B74" t="s">
        <v>130</v>
      </c>
      <c r="C74" t="s">
        <v>389</v>
      </c>
    </row>
    <row r="75" spans="1:3" x14ac:dyDescent="0.2">
      <c r="A75" s="13" t="s">
        <v>127</v>
      </c>
      <c r="B75" t="s">
        <v>131</v>
      </c>
      <c r="C75" t="s">
        <v>389</v>
      </c>
    </row>
    <row r="76" spans="1:3" x14ac:dyDescent="0.2">
      <c r="A76" s="13" t="s">
        <v>127</v>
      </c>
      <c r="B76" t="s">
        <v>336</v>
      </c>
      <c r="C76" t="s">
        <v>376</v>
      </c>
    </row>
    <row r="77" spans="1:3" x14ac:dyDescent="0.2">
      <c r="A77" s="13" t="s">
        <v>127</v>
      </c>
      <c r="B77" t="s">
        <v>26</v>
      </c>
      <c r="C77" t="s">
        <v>389</v>
      </c>
    </row>
    <row r="78" spans="1:3" x14ac:dyDescent="0.2">
      <c r="A78" s="13" t="s">
        <v>127</v>
      </c>
      <c r="B78" t="s">
        <v>414</v>
      </c>
      <c r="C78" t="s">
        <v>389</v>
      </c>
    </row>
    <row r="79" spans="1:3" x14ac:dyDescent="0.2">
      <c r="A79" s="13" t="s">
        <v>127</v>
      </c>
      <c r="B79" t="s">
        <v>132</v>
      </c>
      <c r="C79" t="s">
        <v>389</v>
      </c>
    </row>
    <row r="80" spans="1:3" x14ac:dyDescent="0.2">
      <c r="A80" s="13" t="s">
        <v>127</v>
      </c>
      <c r="B80" t="s">
        <v>337</v>
      </c>
      <c r="C80" t="s">
        <v>378</v>
      </c>
    </row>
    <row r="81" spans="1:3" x14ac:dyDescent="0.2">
      <c r="A81" s="13" t="s">
        <v>127</v>
      </c>
      <c r="B81" t="s">
        <v>415</v>
      </c>
      <c r="C81" t="s">
        <v>389</v>
      </c>
    </row>
    <row r="82" spans="1:3" x14ac:dyDescent="0.2">
      <c r="A82" s="13" t="s">
        <v>127</v>
      </c>
      <c r="B82" t="s">
        <v>416</v>
      </c>
      <c r="C82" t="s">
        <v>389</v>
      </c>
    </row>
    <row r="83" spans="1:3" x14ac:dyDescent="0.2">
      <c r="A83" s="13" t="s">
        <v>127</v>
      </c>
      <c r="B83" t="s">
        <v>133</v>
      </c>
      <c r="C83" t="s">
        <v>389</v>
      </c>
    </row>
    <row r="84" spans="1:3" x14ac:dyDescent="0.2">
      <c r="A84" s="13" t="s">
        <v>127</v>
      </c>
      <c r="B84" t="s">
        <v>417</v>
      </c>
      <c r="C84" t="s">
        <v>389</v>
      </c>
    </row>
    <row r="85" spans="1:3" x14ac:dyDescent="0.2">
      <c r="A85" s="13" t="s">
        <v>127</v>
      </c>
      <c r="B85" t="s">
        <v>134</v>
      </c>
      <c r="C85" t="s">
        <v>389</v>
      </c>
    </row>
    <row r="86" spans="1:3" x14ac:dyDescent="0.2">
      <c r="A86" s="13" t="s">
        <v>127</v>
      </c>
      <c r="B86" t="s">
        <v>135</v>
      </c>
      <c r="C86" t="s">
        <v>389</v>
      </c>
    </row>
    <row r="87" spans="1:3" x14ac:dyDescent="0.2">
      <c r="A87" s="13" t="s">
        <v>127</v>
      </c>
      <c r="B87" t="s">
        <v>136</v>
      </c>
      <c r="C87" t="s">
        <v>389</v>
      </c>
    </row>
    <row r="88" spans="1:3" x14ac:dyDescent="0.2">
      <c r="A88" s="13" t="s">
        <v>127</v>
      </c>
      <c r="B88" t="s">
        <v>418</v>
      </c>
      <c r="C88" t="s">
        <v>389</v>
      </c>
    </row>
    <row r="89" spans="1:3" x14ac:dyDescent="0.2">
      <c r="A89" s="13" t="s">
        <v>137</v>
      </c>
      <c r="B89" t="s">
        <v>419</v>
      </c>
      <c r="C89" t="s">
        <v>389</v>
      </c>
    </row>
    <row r="90" spans="1:3" x14ac:dyDescent="0.2">
      <c r="A90" s="13" t="s">
        <v>137</v>
      </c>
      <c r="B90" t="s">
        <v>420</v>
      </c>
      <c r="C90" t="s">
        <v>389</v>
      </c>
    </row>
    <row r="91" spans="1:3" x14ac:dyDescent="0.2">
      <c r="A91" s="13" t="s">
        <v>137</v>
      </c>
      <c r="B91" t="s">
        <v>421</v>
      </c>
      <c r="C91" t="s">
        <v>389</v>
      </c>
    </row>
    <row r="92" spans="1:3" x14ac:dyDescent="0.2">
      <c r="A92" s="13" t="s">
        <v>137</v>
      </c>
      <c r="B92" t="s">
        <v>338</v>
      </c>
      <c r="C92" t="s">
        <v>376</v>
      </c>
    </row>
    <row r="93" spans="1:3" x14ac:dyDescent="0.2">
      <c r="A93" s="13" t="s">
        <v>137</v>
      </c>
      <c r="B93" t="s">
        <v>422</v>
      </c>
      <c r="C93" t="s">
        <v>389</v>
      </c>
    </row>
    <row r="94" spans="1:3" x14ac:dyDescent="0.2">
      <c r="A94" s="13" t="s">
        <v>137</v>
      </c>
      <c r="B94" t="s">
        <v>423</v>
      </c>
      <c r="C94" t="s">
        <v>389</v>
      </c>
    </row>
    <row r="95" spans="1:3" x14ac:dyDescent="0.2">
      <c r="A95" s="13" t="s">
        <v>137</v>
      </c>
      <c r="B95" t="s">
        <v>138</v>
      </c>
      <c r="C95" t="s">
        <v>389</v>
      </c>
    </row>
    <row r="96" spans="1:3" x14ac:dyDescent="0.2">
      <c r="A96" s="13" t="s">
        <v>137</v>
      </c>
      <c r="B96" t="s">
        <v>25</v>
      </c>
      <c r="C96" t="s">
        <v>389</v>
      </c>
    </row>
    <row r="97" spans="1:3" x14ac:dyDescent="0.2">
      <c r="A97" s="13" t="s">
        <v>137</v>
      </c>
      <c r="B97" t="s">
        <v>424</v>
      </c>
      <c r="C97" t="s">
        <v>389</v>
      </c>
    </row>
    <row r="98" spans="1:3" x14ac:dyDescent="0.2">
      <c r="A98" s="13" t="s">
        <v>137</v>
      </c>
      <c r="B98" t="s">
        <v>425</v>
      </c>
      <c r="C98" t="s">
        <v>389</v>
      </c>
    </row>
    <row r="99" spans="1:3" x14ac:dyDescent="0.2">
      <c r="A99" s="13" t="s">
        <v>137</v>
      </c>
      <c r="B99" t="s">
        <v>426</v>
      </c>
      <c r="C99" t="s">
        <v>389</v>
      </c>
    </row>
    <row r="100" spans="1:3" x14ac:dyDescent="0.2">
      <c r="A100" s="13" t="s">
        <v>137</v>
      </c>
      <c r="B100" t="s">
        <v>427</v>
      </c>
      <c r="C100" t="s">
        <v>389</v>
      </c>
    </row>
    <row r="101" spans="1:3" x14ac:dyDescent="0.2">
      <c r="A101" s="13" t="s">
        <v>137</v>
      </c>
      <c r="B101" t="s">
        <v>428</v>
      </c>
      <c r="C101" t="s">
        <v>389</v>
      </c>
    </row>
    <row r="102" spans="1:3" x14ac:dyDescent="0.2">
      <c r="A102" s="13" t="s">
        <v>137</v>
      </c>
      <c r="B102" t="s">
        <v>429</v>
      </c>
      <c r="C102" t="s">
        <v>389</v>
      </c>
    </row>
    <row r="103" spans="1:3" x14ac:dyDescent="0.2">
      <c r="A103" s="13" t="s">
        <v>137</v>
      </c>
      <c r="B103" t="s">
        <v>430</v>
      </c>
      <c r="C103" t="s">
        <v>389</v>
      </c>
    </row>
    <row r="104" spans="1:3" x14ac:dyDescent="0.2">
      <c r="A104" s="13" t="s">
        <v>137</v>
      </c>
      <c r="B104" t="s">
        <v>431</v>
      </c>
      <c r="C104" t="s">
        <v>389</v>
      </c>
    </row>
    <row r="105" spans="1:3" x14ac:dyDescent="0.2">
      <c r="A105" s="13" t="s">
        <v>137</v>
      </c>
      <c r="B105" t="s">
        <v>139</v>
      </c>
      <c r="C105" t="s">
        <v>389</v>
      </c>
    </row>
    <row r="106" spans="1:3" x14ac:dyDescent="0.2">
      <c r="A106" s="13" t="s">
        <v>137</v>
      </c>
      <c r="B106" t="s">
        <v>140</v>
      </c>
      <c r="C106" t="s">
        <v>389</v>
      </c>
    </row>
    <row r="107" spans="1:3" x14ac:dyDescent="0.2">
      <c r="A107" s="13" t="s">
        <v>141</v>
      </c>
      <c r="B107" t="s">
        <v>432</v>
      </c>
      <c r="C107" t="s">
        <v>389</v>
      </c>
    </row>
    <row r="108" spans="1:3" x14ac:dyDescent="0.2">
      <c r="A108" s="13" t="s">
        <v>141</v>
      </c>
      <c r="B108" t="s">
        <v>433</v>
      </c>
      <c r="C108" t="s">
        <v>389</v>
      </c>
    </row>
    <row r="109" spans="1:3" x14ac:dyDescent="0.2">
      <c r="A109" s="13" t="s">
        <v>141</v>
      </c>
      <c r="B109" t="s">
        <v>314</v>
      </c>
      <c r="C109" t="s">
        <v>389</v>
      </c>
    </row>
    <row r="110" spans="1:3" x14ac:dyDescent="0.2">
      <c r="A110" s="13" t="s">
        <v>141</v>
      </c>
      <c r="B110" t="s">
        <v>142</v>
      </c>
      <c r="C110" t="s">
        <v>389</v>
      </c>
    </row>
    <row r="111" spans="1:3" x14ac:dyDescent="0.2">
      <c r="A111" s="13" t="s">
        <v>141</v>
      </c>
      <c r="B111" t="s">
        <v>434</v>
      </c>
      <c r="C111" t="s">
        <v>389</v>
      </c>
    </row>
    <row r="112" spans="1:3" x14ac:dyDescent="0.2">
      <c r="A112" s="13" t="s">
        <v>143</v>
      </c>
      <c r="B112" t="s">
        <v>435</v>
      </c>
      <c r="C112" t="s">
        <v>389</v>
      </c>
    </row>
    <row r="113" spans="1:3" x14ac:dyDescent="0.2">
      <c r="A113" s="13" t="s">
        <v>143</v>
      </c>
      <c r="B113" t="s">
        <v>436</v>
      </c>
      <c r="C113" t="s">
        <v>389</v>
      </c>
    </row>
    <row r="114" spans="1:3" x14ac:dyDescent="0.2">
      <c r="A114" s="13" t="s">
        <v>143</v>
      </c>
      <c r="B114" t="s">
        <v>437</v>
      </c>
      <c r="C114" t="s">
        <v>389</v>
      </c>
    </row>
    <row r="115" spans="1:3" x14ac:dyDescent="0.2">
      <c r="A115" s="13" t="s">
        <v>143</v>
      </c>
      <c r="B115" t="s">
        <v>144</v>
      </c>
      <c r="C115" t="s">
        <v>389</v>
      </c>
    </row>
    <row r="116" spans="1:3" x14ac:dyDescent="0.2">
      <c r="A116" s="13" t="s">
        <v>143</v>
      </c>
      <c r="B116" t="s">
        <v>145</v>
      </c>
      <c r="C116" t="s">
        <v>389</v>
      </c>
    </row>
    <row r="117" spans="1:3" x14ac:dyDescent="0.2">
      <c r="A117" s="13" t="s">
        <v>143</v>
      </c>
      <c r="B117" t="s">
        <v>146</v>
      </c>
      <c r="C117" t="s">
        <v>389</v>
      </c>
    </row>
    <row r="118" spans="1:3" x14ac:dyDescent="0.2">
      <c r="A118" s="13" t="s">
        <v>143</v>
      </c>
      <c r="B118" t="s">
        <v>438</v>
      </c>
      <c r="C118" t="s">
        <v>389</v>
      </c>
    </row>
    <row r="119" spans="1:3" x14ac:dyDescent="0.2">
      <c r="A119" s="13" t="s">
        <v>143</v>
      </c>
      <c r="B119" t="s">
        <v>147</v>
      </c>
      <c r="C119" t="s">
        <v>389</v>
      </c>
    </row>
    <row r="120" spans="1:3" x14ac:dyDescent="0.2">
      <c r="A120" s="13" t="s">
        <v>148</v>
      </c>
      <c r="B120" t="s">
        <v>439</v>
      </c>
      <c r="C120" t="s">
        <v>389</v>
      </c>
    </row>
    <row r="121" spans="1:3" x14ac:dyDescent="0.2">
      <c r="A121" s="13" t="s">
        <v>148</v>
      </c>
      <c r="B121" t="s">
        <v>440</v>
      </c>
      <c r="C121" t="s">
        <v>389</v>
      </c>
    </row>
    <row r="122" spans="1:3" x14ac:dyDescent="0.2">
      <c r="A122" s="13" t="s">
        <v>148</v>
      </c>
      <c r="B122" t="s">
        <v>391</v>
      </c>
      <c r="C122" t="s">
        <v>389</v>
      </c>
    </row>
    <row r="123" spans="1:3" x14ac:dyDescent="0.2">
      <c r="A123" s="13" t="s">
        <v>149</v>
      </c>
      <c r="B123" t="s">
        <v>16</v>
      </c>
      <c r="C123" t="s">
        <v>389</v>
      </c>
    </row>
    <row r="124" spans="1:3" x14ac:dyDescent="0.2">
      <c r="A124" s="13" t="s">
        <v>149</v>
      </c>
      <c r="B124" t="s">
        <v>441</v>
      </c>
      <c r="C124" t="s">
        <v>389</v>
      </c>
    </row>
    <row r="125" spans="1:3" x14ac:dyDescent="0.2">
      <c r="A125" s="13" t="s">
        <v>149</v>
      </c>
      <c r="B125" t="s">
        <v>442</v>
      </c>
      <c r="C125" t="s">
        <v>389</v>
      </c>
    </row>
    <row r="126" spans="1:3" x14ac:dyDescent="0.2">
      <c r="A126" s="13" t="s">
        <v>150</v>
      </c>
      <c r="B126" t="s">
        <v>339</v>
      </c>
      <c r="C126" t="s">
        <v>378</v>
      </c>
    </row>
    <row r="127" spans="1:3" x14ac:dyDescent="0.2">
      <c r="A127" s="13" t="s">
        <v>150</v>
      </c>
      <c r="B127" t="s">
        <v>443</v>
      </c>
      <c r="C127" t="s">
        <v>389</v>
      </c>
    </row>
    <row r="128" spans="1:3" x14ac:dyDescent="0.2">
      <c r="A128" s="13" t="s">
        <v>150</v>
      </c>
      <c r="B128" t="s">
        <v>444</v>
      </c>
      <c r="C128" t="s">
        <v>389</v>
      </c>
    </row>
    <row r="129" spans="1:3" x14ac:dyDescent="0.2">
      <c r="A129" s="13" t="s">
        <v>150</v>
      </c>
      <c r="B129" t="s">
        <v>340</v>
      </c>
      <c r="C129" t="s">
        <v>379</v>
      </c>
    </row>
    <row r="130" spans="1:3" x14ac:dyDescent="0.2">
      <c r="A130" s="13" t="s">
        <v>150</v>
      </c>
      <c r="B130" t="s">
        <v>151</v>
      </c>
      <c r="C130" t="s">
        <v>389</v>
      </c>
    </row>
    <row r="131" spans="1:3" x14ac:dyDescent="0.2">
      <c r="A131" s="13" t="s">
        <v>150</v>
      </c>
      <c r="B131" t="s">
        <v>445</v>
      </c>
      <c r="C131" t="s">
        <v>389</v>
      </c>
    </row>
    <row r="132" spans="1:3" x14ac:dyDescent="0.2">
      <c r="A132" s="13" t="s">
        <v>159</v>
      </c>
      <c r="B132" t="s">
        <v>160</v>
      </c>
      <c r="C132" t="s">
        <v>389</v>
      </c>
    </row>
    <row r="133" spans="1:3" x14ac:dyDescent="0.2">
      <c r="A133" s="13" t="s">
        <v>159</v>
      </c>
      <c r="B133" t="s">
        <v>161</v>
      </c>
      <c r="C133" t="s">
        <v>389</v>
      </c>
    </row>
    <row r="134" spans="1:3" x14ac:dyDescent="0.2">
      <c r="A134" s="13" t="s">
        <v>159</v>
      </c>
      <c r="B134" t="s">
        <v>162</v>
      </c>
      <c r="C134" t="s">
        <v>389</v>
      </c>
    </row>
    <row r="135" spans="1:3" x14ac:dyDescent="0.2">
      <c r="A135" s="13" t="s">
        <v>159</v>
      </c>
      <c r="B135" t="s">
        <v>341</v>
      </c>
      <c r="C135" t="s">
        <v>380</v>
      </c>
    </row>
    <row r="136" spans="1:3" x14ac:dyDescent="0.2">
      <c r="A136" s="13" t="s">
        <v>159</v>
      </c>
      <c r="B136" t="s">
        <v>342</v>
      </c>
      <c r="C136" t="s">
        <v>381</v>
      </c>
    </row>
    <row r="137" spans="1:3" x14ac:dyDescent="0.2">
      <c r="A137" s="13" t="s">
        <v>159</v>
      </c>
      <c r="B137" t="s">
        <v>163</v>
      </c>
      <c r="C137" t="s">
        <v>389</v>
      </c>
    </row>
    <row r="138" spans="1:3" x14ac:dyDescent="0.2">
      <c r="A138" s="13" t="s">
        <v>159</v>
      </c>
      <c r="B138" t="s">
        <v>343</v>
      </c>
      <c r="C138" t="s">
        <v>379</v>
      </c>
    </row>
    <row r="139" spans="1:3" x14ac:dyDescent="0.2">
      <c r="A139" s="13" t="s">
        <v>159</v>
      </c>
      <c r="B139" t="s">
        <v>164</v>
      </c>
      <c r="C139" t="s">
        <v>389</v>
      </c>
    </row>
    <row r="140" spans="1:3" x14ac:dyDescent="0.2">
      <c r="A140" s="13" t="s">
        <v>159</v>
      </c>
      <c r="B140" t="s">
        <v>165</v>
      </c>
      <c r="C140" t="s">
        <v>389</v>
      </c>
    </row>
    <row r="141" spans="1:3" x14ac:dyDescent="0.2">
      <c r="A141" s="13" t="s">
        <v>159</v>
      </c>
      <c r="B141" t="s">
        <v>166</v>
      </c>
      <c r="C141" t="s">
        <v>389</v>
      </c>
    </row>
    <row r="142" spans="1:3" x14ac:dyDescent="0.2">
      <c r="A142" s="13" t="s">
        <v>159</v>
      </c>
      <c r="B142" t="s">
        <v>344</v>
      </c>
      <c r="C142" t="s">
        <v>380</v>
      </c>
    </row>
    <row r="143" spans="1:3" x14ac:dyDescent="0.2">
      <c r="A143" s="13" t="s">
        <v>159</v>
      </c>
      <c r="B143" t="s">
        <v>167</v>
      </c>
      <c r="C143" t="s">
        <v>389</v>
      </c>
    </row>
    <row r="144" spans="1:3" x14ac:dyDescent="0.2">
      <c r="A144" s="13" t="s">
        <v>159</v>
      </c>
      <c r="B144" t="s">
        <v>168</v>
      </c>
      <c r="C144" t="s">
        <v>389</v>
      </c>
    </row>
    <row r="145" spans="1:3" x14ac:dyDescent="0.2">
      <c r="A145" s="13" t="s">
        <v>159</v>
      </c>
      <c r="B145" t="s">
        <v>169</v>
      </c>
      <c r="C145" t="s">
        <v>389</v>
      </c>
    </row>
    <row r="146" spans="1:3" x14ac:dyDescent="0.2">
      <c r="A146" s="13" t="s">
        <v>159</v>
      </c>
      <c r="B146" t="s">
        <v>446</v>
      </c>
      <c r="C146" t="s">
        <v>389</v>
      </c>
    </row>
    <row r="147" spans="1:3" x14ac:dyDescent="0.2">
      <c r="A147" s="13" t="s">
        <v>159</v>
      </c>
      <c r="B147" t="s">
        <v>447</v>
      </c>
      <c r="C147" t="s">
        <v>389</v>
      </c>
    </row>
    <row r="148" spans="1:3" x14ac:dyDescent="0.2">
      <c r="A148" s="13" t="s">
        <v>159</v>
      </c>
      <c r="B148" t="s">
        <v>448</v>
      </c>
      <c r="C148" t="s">
        <v>389</v>
      </c>
    </row>
    <row r="149" spans="1:3" x14ac:dyDescent="0.2">
      <c r="A149" s="13" t="s">
        <v>159</v>
      </c>
      <c r="B149" t="s">
        <v>449</v>
      </c>
      <c r="C149" t="s">
        <v>389</v>
      </c>
    </row>
    <row r="150" spans="1:3" x14ac:dyDescent="0.2">
      <c r="A150" s="13" t="s">
        <v>159</v>
      </c>
      <c r="B150" t="s">
        <v>170</v>
      </c>
      <c r="C150" t="s">
        <v>389</v>
      </c>
    </row>
    <row r="151" spans="1:3" x14ac:dyDescent="0.2">
      <c r="A151" s="13" t="s">
        <v>171</v>
      </c>
      <c r="B151" t="s">
        <v>172</v>
      </c>
      <c r="C151" t="s">
        <v>389</v>
      </c>
    </row>
    <row r="152" spans="1:3" x14ac:dyDescent="0.2">
      <c r="A152" s="13" t="s">
        <v>171</v>
      </c>
      <c r="B152" t="s">
        <v>2</v>
      </c>
      <c r="C152" t="s">
        <v>389</v>
      </c>
    </row>
    <row r="153" spans="1:3" x14ac:dyDescent="0.2">
      <c r="A153" s="13" t="s">
        <v>171</v>
      </c>
      <c r="B153" t="s">
        <v>3</v>
      </c>
      <c r="C153" t="s">
        <v>389</v>
      </c>
    </row>
    <row r="154" spans="1:3" x14ac:dyDescent="0.2">
      <c r="A154" s="13" t="s">
        <v>171</v>
      </c>
      <c r="B154" t="s">
        <v>450</v>
      </c>
      <c r="C154" t="s">
        <v>389</v>
      </c>
    </row>
    <row r="155" spans="1:3" x14ac:dyDescent="0.2">
      <c r="A155" s="13" t="s">
        <v>171</v>
      </c>
      <c r="B155" t="s">
        <v>173</v>
      </c>
      <c r="C155" t="s">
        <v>389</v>
      </c>
    </row>
    <row r="156" spans="1:3" x14ac:dyDescent="0.2">
      <c r="A156" s="13" t="s">
        <v>171</v>
      </c>
      <c r="B156" t="s">
        <v>345</v>
      </c>
      <c r="C156" t="s">
        <v>382</v>
      </c>
    </row>
    <row r="157" spans="1:3" x14ac:dyDescent="0.2">
      <c r="A157" s="13" t="s">
        <v>171</v>
      </c>
      <c r="B157" t="s">
        <v>451</v>
      </c>
      <c r="C157" t="s">
        <v>389</v>
      </c>
    </row>
    <row r="158" spans="1:3" x14ac:dyDescent="0.2">
      <c r="A158" s="13" t="s">
        <v>171</v>
      </c>
      <c r="B158" t="s">
        <v>452</v>
      </c>
      <c r="C158" t="s">
        <v>389</v>
      </c>
    </row>
    <row r="159" spans="1:3" x14ac:dyDescent="0.2">
      <c r="A159" s="13" t="s">
        <v>171</v>
      </c>
      <c r="B159" t="s">
        <v>174</v>
      </c>
      <c r="C159" t="s">
        <v>389</v>
      </c>
    </row>
    <row r="160" spans="1:3" x14ac:dyDescent="0.2">
      <c r="A160" s="13" t="s">
        <v>171</v>
      </c>
      <c r="B160" t="s">
        <v>453</v>
      </c>
      <c r="C160" t="s">
        <v>389</v>
      </c>
    </row>
    <row r="161" spans="1:3" x14ac:dyDescent="0.2">
      <c r="A161" s="13" t="s">
        <v>171</v>
      </c>
      <c r="B161" t="s">
        <v>346</v>
      </c>
      <c r="C161" t="s">
        <v>376</v>
      </c>
    </row>
    <row r="162" spans="1:3" x14ac:dyDescent="0.2">
      <c r="A162" s="13" t="s">
        <v>171</v>
      </c>
      <c r="B162" t="s">
        <v>175</v>
      </c>
      <c r="C162" t="s">
        <v>389</v>
      </c>
    </row>
    <row r="163" spans="1:3" x14ac:dyDescent="0.2">
      <c r="A163" s="13" t="s">
        <v>171</v>
      </c>
      <c r="B163" t="s">
        <v>454</v>
      </c>
      <c r="C163" t="s">
        <v>389</v>
      </c>
    </row>
    <row r="164" spans="1:3" x14ac:dyDescent="0.2">
      <c r="A164" s="13" t="s">
        <v>171</v>
      </c>
      <c r="B164" t="s">
        <v>455</v>
      </c>
      <c r="C164" t="s">
        <v>389</v>
      </c>
    </row>
    <row r="165" spans="1:3" x14ac:dyDescent="0.2">
      <c r="A165" s="13" t="s">
        <v>171</v>
      </c>
      <c r="B165" t="s">
        <v>456</v>
      </c>
      <c r="C165" t="s">
        <v>389</v>
      </c>
    </row>
    <row r="166" spans="1:3" x14ac:dyDescent="0.2">
      <c r="A166" s="13" t="s">
        <v>171</v>
      </c>
      <c r="B166" t="s">
        <v>457</v>
      </c>
      <c r="C166" t="s">
        <v>389</v>
      </c>
    </row>
    <row r="167" spans="1:3" x14ac:dyDescent="0.2">
      <c r="A167" s="13" t="s">
        <v>171</v>
      </c>
      <c r="B167" t="s">
        <v>176</v>
      </c>
      <c r="C167" t="s">
        <v>389</v>
      </c>
    </row>
    <row r="168" spans="1:3" x14ac:dyDescent="0.2">
      <c r="A168" s="13" t="s">
        <v>171</v>
      </c>
      <c r="B168" t="s">
        <v>177</v>
      </c>
      <c r="C168" t="s">
        <v>389</v>
      </c>
    </row>
    <row r="169" spans="1:3" x14ac:dyDescent="0.2">
      <c r="A169" s="13" t="s">
        <v>171</v>
      </c>
      <c r="B169" t="s">
        <v>458</v>
      </c>
      <c r="C169" t="s">
        <v>389</v>
      </c>
    </row>
    <row r="170" spans="1:3" x14ac:dyDescent="0.2">
      <c r="A170" s="13" t="s">
        <v>171</v>
      </c>
      <c r="B170" t="s">
        <v>178</v>
      </c>
      <c r="C170" t="s">
        <v>389</v>
      </c>
    </row>
    <row r="171" spans="1:3" x14ac:dyDescent="0.2">
      <c r="A171" s="13" t="s">
        <v>179</v>
      </c>
      <c r="B171" t="s">
        <v>459</v>
      </c>
      <c r="C171" t="s">
        <v>389</v>
      </c>
    </row>
    <row r="172" spans="1:3" x14ac:dyDescent="0.2">
      <c r="A172" s="13" t="s">
        <v>179</v>
      </c>
      <c r="B172" t="s">
        <v>460</v>
      </c>
      <c r="C172" t="s">
        <v>389</v>
      </c>
    </row>
    <row r="173" spans="1:3" x14ac:dyDescent="0.2">
      <c r="A173" s="13" t="s">
        <v>179</v>
      </c>
      <c r="B173" t="s">
        <v>180</v>
      </c>
      <c r="C173" t="s">
        <v>389</v>
      </c>
    </row>
    <row r="174" spans="1:3" x14ac:dyDescent="0.2">
      <c r="A174" s="13" t="s">
        <v>179</v>
      </c>
      <c r="B174" t="s">
        <v>181</v>
      </c>
      <c r="C174" t="s">
        <v>389</v>
      </c>
    </row>
    <row r="175" spans="1:3" x14ac:dyDescent="0.2">
      <c r="A175" s="13" t="s">
        <v>179</v>
      </c>
      <c r="B175" t="s">
        <v>461</v>
      </c>
      <c r="C175" t="s">
        <v>389</v>
      </c>
    </row>
    <row r="176" spans="1:3" x14ac:dyDescent="0.2">
      <c r="A176" s="13" t="s">
        <v>179</v>
      </c>
      <c r="B176" t="s">
        <v>462</v>
      </c>
      <c r="C176" t="s">
        <v>389</v>
      </c>
    </row>
    <row r="177" spans="1:3" x14ac:dyDescent="0.2">
      <c r="A177" s="13" t="s">
        <v>179</v>
      </c>
      <c r="B177" t="s">
        <v>182</v>
      </c>
      <c r="C177" t="s">
        <v>389</v>
      </c>
    </row>
    <row r="178" spans="1:3" x14ac:dyDescent="0.2">
      <c r="A178" s="13" t="s">
        <v>179</v>
      </c>
      <c r="B178" t="s">
        <v>463</v>
      </c>
      <c r="C178" t="s">
        <v>389</v>
      </c>
    </row>
    <row r="179" spans="1:3" x14ac:dyDescent="0.2">
      <c r="A179" s="13" t="s">
        <v>179</v>
      </c>
      <c r="B179" t="s">
        <v>183</v>
      </c>
      <c r="C179" t="s">
        <v>389</v>
      </c>
    </row>
    <row r="180" spans="1:3" x14ac:dyDescent="0.2">
      <c r="A180" s="13" t="s">
        <v>179</v>
      </c>
      <c r="B180" t="s">
        <v>184</v>
      </c>
      <c r="C180" t="s">
        <v>389</v>
      </c>
    </row>
    <row r="181" spans="1:3" x14ac:dyDescent="0.2">
      <c r="A181" s="13" t="s">
        <v>179</v>
      </c>
      <c r="B181" t="s">
        <v>464</v>
      </c>
      <c r="C181" t="s">
        <v>389</v>
      </c>
    </row>
    <row r="182" spans="1:3" x14ac:dyDescent="0.2">
      <c r="A182" s="13" t="s">
        <v>179</v>
      </c>
      <c r="B182" t="s">
        <v>185</v>
      </c>
      <c r="C182" t="s">
        <v>389</v>
      </c>
    </row>
    <row r="183" spans="1:3" x14ac:dyDescent="0.2">
      <c r="A183" s="13" t="s">
        <v>179</v>
      </c>
      <c r="B183" t="s">
        <v>186</v>
      </c>
      <c r="C183" t="s">
        <v>389</v>
      </c>
    </row>
    <row r="184" spans="1:3" x14ac:dyDescent="0.2">
      <c r="A184" s="13" t="s">
        <v>179</v>
      </c>
      <c r="B184" t="s">
        <v>465</v>
      </c>
      <c r="C184" t="s">
        <v>389</v>
      </c>
    </row>
    <row r="185" spans="1:3" x14ac:dyDescent="0.2">
      <c r="A185" s="13" t="s">
        <v>179</v>
      </c>
      <c r="B185" t="s">
        <v>295</v>
      </c>
      <c r="C185" t="s">
        <v>389</v>
      </c>
    </row>
    <row r="186" spans="1:3" x14ac:dyDescent="0.2">
      <c r="A186" s="13" t="s">
        <v>187</v>
      </c>
      <c r="B186" t="s">
        <v>188</v>
      </c>
      <c r="C186" t="s">
        <v>389</v>
      </c>
    </row>
    <row r="187" spans="1:3" x14ac:dyDescent="0.2">
      <c r="A187" s="13" t="s">
        <v>187</v>
      </c>
      <c r="B187" t="s">
        <v>189</v>
      </c>
      <c r="C187" t="s">
        <v>389</v>
      </c>
    </row>
    <row r="188" spans="1:3" x14ac:dyDescent="0.2">
      <c r="A188" s="13" t="s">
        <v>187</v>
      </c>
      <c r="B188" t="s">
        <v>190</v>
      </c>
      <c r="C188" t="s">
        <v>389</v>
      </c>
    </row>
    <row r="189" spans="1:3" x14ac:dyDescent="0.2">
      <c r="A189" s="13" t="s">
        <v>187</v>
      </c>
      <c r="B189" t="s">
        <v>466</v>
      </c>
      <c r="C189" t="s">
        <v>389</v>
      </c>
    </row>
    <row r="190" spans="1:3" x14ac:dyDescent="0.2">
      <c r="A190" s="13" t="s">
        <v>187</v>
      </c>
      <c r="B190" t="s">
        <v>191</v>
      </c>
      <c r="C190" t="s">
        <v>389</v>
      </c>
    </row>
    <row r="191" spans="1:3" x14ac:dyDescent="0.2">
      <c r="A191" s="13" t="s">
        <v>187</v>
      </c>
      <c r="B191" t="s">
        <v>347</v>
      </c>
      <c r="C191" t="s">
        <v>377</v>
      </c>
    </row>
    <row r="192" spans="1:3" x14ac:dyDescent="0.2">
      <c r="A192" s="13" t="s">
        <v>192</v>
      </c>
      <c r="B192" t="s">
        <v>467</v>
      </c>
      <c r="C192" t="s">
        <v>389</v>
      </c>
    </row>
    <row r="193" spans="1:3" x14ac:dyDescent="0.2">
      <c r="A193" s="13" t="s">
        <v>192</v>
      </c>
      <c r="B193" t="s">
        <v>193</v>
      </c>
      <c r="C193" t="s">
        <v>389</v>
      </c>
    </row>
    <row r="194" spans="1:3" x14ac:dyDescent="0.2">
      <c r="A194" s="13" t="s">
        <v>192</v>
      </c>
      <c r="B194" t="s">
        <v>468</v>
      </c>
      <c r="C194" t="s">
        <v>389</v>
      </c>
    </row>
    <row r="195" spans="1:3" x14ac:dyDescent="0.2">
      <c r="A195" s="13" t="s">
        <v>192</v>
      </c>
      <c r="B195" t="s">
        <v>194</v>
      </c>
      <c r="C195" t="s">
        <v>389</v>
      </c>
    </row>
    <row r="196" spans="1:3" x14ac:dyDescent="0.2">
      <c r="A196" s="13" t="s">
        <v>192</v>
      </c>
      <c r="B196" t="s">
        <v>195</v>
      </c>
      <c r="C196" t="s">
        <v>389</v>
      </c>
    </row>
    <row r="197" spans="1:3" x14ac:dyDescent="0.2">
      <c r="A197" s="13" t="s">
        <v>192</v>
      </c>
      <c r="B197" t="s">
        <v>196</v>
      </c>
      <c r="C197" t="s">
        <v>389</v>
      </c>
    </row>
    <row r="198" spans="1:3" x14ac:dyDescent="0.2">
      <c r="A198" s="13" t="s">
        <v>192</v>
      </c>
      <c r="B198" t="s">
        <v>197</v>
      </c>
      <c r="C198" t="s">
        <v>389</v>
      </c>
    </row>
    <row r="199" spans="1:3" x14ac:dyDescent="0.2">
      <c r="A199" s="13" t="s">
        <v>192</v>
      </c>
      <c r="B199" t="s">
        <v>198</v>
      </c>
      <c r="C199" t="s">
        <v>389</v>
      </c>
    </row>
    <row r="200" spans="1:3" x14ac:dyDescent="0.2">
      <c r="A200" s="13" t="s">
        <v>192</v>
      </c>
      <c r="B200" t="s">
        <v>469</v>
      </c>
      <c r="C200" t="s">
        <v>389</v>
      </c>
    </row>
    <row r="201" spans="1:3" x14ac:dyDescent="0.2">
      <c r="A201" s="13" t="s">
        <v>192</v>
      </c>
      <c r="B201" t="s">
        <v>199</v>
      </c>
      <c r="C201" t="s">
        <v>389</v>
      </c>
    </row>
    <row r="202" spans="1:3" x14ac:dyDescent="0.2">
      <c r="A202" s="13" t="s">
        <v>192</v>
      </c>
      <c r="B202" t="s">
        <v>470</v>
      </c>
      <c r="C202" t="s">
        <v>389</v>
      </c>
    </row>
    <row r="203" spans="1:3" x14ac:dyDescent="0.2">
      <c r="A203" s="13" t="s">
        <v>192</v>
      </c>
      <c r="B203" t="s">
        <v>471</v>
      </c>
      <c r="C203" t="s">
        <v>389</v>
      </c>
    </row>
    <row r="204" spans="1:3" x14ac:dyDescent="0.2">
      <c r="A204" s="13" t="s">
        <v>192</v>
      </c>
      <c r="B204" t="s">
        <v>472</v>
      </c>
      <c r="C204" t="s">
        <v>389</v>
      </c>
    </row>
    <row r="205" spans="1:3" x14ac:dyDescent="0.2">
      <c r="A205" s="13" t="s">
        <v>192</v>
      </c>
      <c r="B205" t="s">
        <v>473</v>
      </c>
      <c r="C205" t="s">
        <v>389</v>
      </c>
    </row>
    <row r="206" spans="1:3" x14ac:dyDescent="0.2">
      <c r="A206" s="13" t="s">
        <v>192</v>
      </c>
      <c r="B206" t="s">
        <v>474</v>
      </c>
      <c r="C206" t="s">
        <v>389</v>
      </c>
    </row>
    <row r="207" spans="1:3" x14ac:dyDescent="0.2">
      <c r="A207" s="13" t="s">
        <v>200</v>
      </c>
      <c r="B207" t="s">
        <v>348</v>
      </c>
      <c r="C207" t="s">
        <v>375</v>
      </c>
    </row>
    <row r="208" spans="1:3" x14ac:dyDescent="0.2">
      <c r="A208" s="13" t="s">
        <v>200</v>
      </c>
      <c r="B208" t="s">
        <v>475</v>
      </c>
      <c r="C208" t="s">
        <v>389</v>
      </c>
    </row>
    <row r="209" spans="1:3" x14ac:dyDescent="0.2">
      <c r="A209" s="13" t="s">
        <v>200</v>
      </c>
      <c r="B209" t="s">
        <v>201</v>
      </c>
      <c r="C209" t="s">
        <v>389</v>
      </c>
    </row>
    <row r="210" spans="1:3" x14ac:dyDescent="0.2">
      <c r="A210" s="13" t="s">
        <v>202</v>
      </c>
      <c r="B210" t="s">
        <v>203</v>
      </c>
      <c r="C210" t="s">
        <v>389</v>
      </c>
    </row>
    <row r="211" spans="1:3" x14ac:dyDescent="0.2">
      <c r="A211" s="13" t="s">
        <v>202</v>
      </c>
      <c r="B211" t="s">
        <v>204</v>
      </c>
      <c r="C211" t="s">
        <v>389</v>
      </c>
    </row>
    <row r="212" spans="1:3" x14ac:dyDescent="0.2">
      <c r="A212" s="13" t="s">
        <v>202</v>
      </c>
      <c r="B212" t="s">
        <v>476</v>
      </c>
      <c r="C212" t="s">
        <v>389</v>
      </c>
    </row>
    <row r="213" spans="1:3" x14ac:dyDescent="0.2">
      <c r="A213" s="13" t="s">
        <v>202</v>
      </c>
      <c r="B213" t="s">
        <v>205</v>
      </c>
      <c r="C213" t="s">
        <v>389</v>
      </c>
    </row>
    <row r="214" spans="1:3" x14ac:dyDescent="0.2">
      <c r="A214" s="13" t="s">
        <v>202</v>
      </c>
      <c r="B214" t="s">
        <v>206</v>
      </c>
      <c r="C214" t="s">
        <v>389</v>
      </c>
    </row>
    <row r="215" spans="1:3" x14ac:dyDescent="0.2">
      <c r="A215" s="13" t="s">
        <v>202</v>
      </c>
      <c r="B215" t="s">
        <v>477</v>
      </c>
      <c r="C215" t="s">
        <v>389</v>
      </c>
    </row>
    <row r="216" spans="1:3" x14ac:dyDescent="0.2">
      <c r="A216" s="13" t="s">
        <v>202</v>
      </c>
      <c r="B216" t="s">
        <v>478</v>
      </c>
      <c r="C216" t="s">
        <v>389</v>
      </c>
    </row>
    <row r="217" spans="1:3" x14ac:dyDescent="0.2">
      <c r="A217" s="13" t="s">
        <v>202</v>
      </c>
      <c r="B217" t="s">
        <v>479</v>
      </c>
      <c r="C217" t="s">
        <v>389</v>
      </c>
    </row>
    <row r="218" spans="1:3" x14ac:dyDescent="0.2">
      <c r="A218" s="13" t="s">
        <v>202</v>
      </c>
      <c r="B218" t="s">
        <v>52</v>
      </c>
      <c r="C218" t="s">
        <v>389</v>
      </c>
    </row>
    <row r="219" spans="1:3" x14ac:dyDescent="0.2">
      <c r="A219" s="13" t="s">
        <v>202</v>
      </c>
      <c r="B219" t="s">
        <v>207</v>
      </c>
      <c r="C219" t="s">
        <v>389</v>
      </c>
    </row>
    <row r="220" spans="1:3" x14ac:dyDescent="0.2">
      <c r="A220" s="13" t="s">
        <v>208</v>
      </c>
      <c r="B220" t="s">
        <v>46</v>
      </c>
      <c r="C220" t="s">
        <v>389</v>
      </c>
    </row>
    <row r="221" spans="1:3" x14ac:dyDescent="0.2">
      <c r="A221" s="13" t="s">
        <v>209</v>
      </c>
      <c r="B221" t="s">
        <v>349</v>
      </c>
      <c r="C221" t="s">
        <v>383</v>
      </c>
    </row>
    <row r="222" spans="1:3" x14ac:dyDescent="0.2">
      <c r="A222" s="13" t="s">
        <v>209</v>
      </c>
      <c r="B222" t="s">
        <v>210</v>
      </c>
      <c r="C222" t="s">
        <v>389</v>
      </c>
    </row>
    <row r="223" spans="1:3" x14ac:dyDescent="0.2">
      <c r="A223" s="13" t="s">
        <v>209</v>
      </c>
      <c r="B223" t="s">
        <v>211</v>
      </c>
      <c r="C223" t="s">
        <v>389</v>
      </c>
    </row>
    <row r="224" spans="1:3" x14ac:dyDescent="0.2">
      <c r="A224" s="13" t="s">
        <v>212</v>
      </c>
      <c r="B224" t="s">
        <v>213</v>
      </c>
      <c r="C224" t="s">
        <v>389</v>
      </c>
    </row>
    <row r="225" spans="1:3" x14ac:dyDescent="0.2">
      <c r="A225" s="13" t="s">
        <v>212</v>
      </c>
      <c r="B225" t="s">
        <v>214</v>
      </c>
      <c r="C225" t="s">
        <v>389</v>
      </c>
    </row>
    <row r="226" spans="1:3" x14ac:dyDescent="0.2">
      <c r="A226" s="13" t="s">
        <v>212</v>
      </c>
      <c r="B226" t="s">
        <v>215</v>
      </c>
      <c r="C226" t="s">
        <v>389</v>
      </c>
    </row>
    <row r="227" spans="1:3" x14ac:dyDescent="0.2">
      <c r="A227" s="13" t="s">
        <v>216</v>
      </c>
      <c r="B227" t="s">
        <v>217</v>
      </c>
      <c r="C227" t="s">
        <v>389</v>
      </c>
    </row>
    <row r="228" spans="1:3" x14ac:dyDescent="0.2">
      <c r="A228" s="13" t="s">
        <v>216</v>
      </c>
      <c r="B228" t="s">
        <v>218</v>
      </c>
      <c r="C228" t="s">
        <v>389</v>
      </c>
    </row>
    <row r="229" spans="1:3" x14ac:dyDescent="0.2">
      <c r="A229" s="13" t="s">
        <v>216</v>
      </c>
      <c r="B229" t="s">
        <v>219</v>
      </c>
      <c r="C229" t="s">
        <v>389</v>
      </c>
    </row>
    <row r="230" spans="1:3" x14ac:dyDescent="0.2">
      <c r="A230" s="13" t="s">
        <v>216</v>
      </c>
      <c r="B230" t="s">
        <v>220</v>
      </c>
      <c r="C230" t="s">
        <v>389</v>
      </c>
    </row>
    <row r="231" spans="1:3" x14ac:dyDescent="0.2">
      <c r="A231" s="13" t="s">
        <v>221</v>
      </c>
      <c r="B231" t="s">
        <v>222</v>
      </c>
      <c r="C231" t="s">
        <v>389</v>
      </c>
    </row>
    <row r="232" spans="1:3" x14ac:dyDescent="0.2">
      <c r="A232" s="13" t="s">
        <v>221</v>
      </c>
      <c r="B232" t="s">
        <v>223</v>
      </c>
      <c r="C232" t="s">
        <v>389</v>
      </c>
    </row>
    <row r="233" spans="1:3" x14ac:dyDescent="0.2">
      <c r="A233" s="13" t="s">
        <v>221</v>
      </c>
      <c r="B233" t="s">
        <v>350</v>
      </c>
      <c r="C233" t="s">
        <v>384</v>
      </c>
    </row>
    <row r="234" spans="1:3" x14ac:dyDescent="0.2">
      <c r="A234" s="13" t="s">
        <v>221</v>
      </c>
      <c r="B234" t="s">
        <v>480</v>
      </c>
      <c r="C234" t="s">
        <v>389</v>
      </c>
    </row>
    <row r="235" spans="1:3" x14ac:dyDescent="0.2">
      <c r="A235" s="13" t="s">
        <v>221</v>
      </c>
      <c r="B235" t="s">
        <v>351</v>
      </c>
      <c r="C235" t="s">
        <v>385</v>
      </c>
    </row>
    <row r="236" spans="1:3" x14ac:dyDescent="0.2">
      <c r="A236" s="13" t="s">
        <v>221</v>
      </c>
      <c r="B236" t="s">
        <v>481</v>
      </c>
      <c r="C236" t="s">
        <v>389</v>
      </c>
    </row>
    <row r="237" spans="1:3" x14ac:dyDescent="0.2">
      <c r="A237" s="13" t="s">
        <v>221</v>
      </c>
      <c r="B237" t="s">
        <v>482</v>
      </c>
      <c r="C237" t="s">
        <v>389</v>
      </c>
    </row>
    <row r="238" spans="1:3" x14ac:dyDescent="0.2">
      <c r="A238" s="13" t="s">
        <v>221</v>
      </c>
      <c r="B238" t="s">
        <v>483</v>
      </c>
      <c r="C238" t="s">
        <v>389</v>
      </c>
    </row>
    <row r="239" spans="1:3" x14ac:dyDescent="0.2">
      <c r="A239" s="13" t="s">
        <v>221</v>
      </c>
      <c r="B239" t="s">
        <v>224</v>
      </c>
      <c r="C239" t="s">
        <v>389</v>
      </c>
    </row>
    <row r="240" spans="1:3" x14ac:dyDescent="0.2">
      <c r="A240" s="13" t="s">
        <v>221</v>
      </c>
      <c r="B240" t="s">
        <v>225</v>
      </c>
      <c r="C240" t="s">
        <v>389</v>
      </c>
    </row>
    <row r="241" spans="1:3" x14ac:dyDescent="0.2">
      <c r="A241" s="13" t="s">
        <v>221</v>
      </c>
      <c r="B241" t="s">
        <v>352</v>
      </c>
      <c r="C241" t="s">
        <v>386</v>
      </c>
    </row>
    <row r="242" spans="1:3" x14ac:dyDescent="0.2">
      <c r="A242" s="13" t="s">
        <v>221</v>
      </c>
      <c r="B242" t="s">
        <v>484</v>
      </c>
      <c r="C242" t="s">
        <v>389</v>
      </c>
    </row>
    <row r="243" spans="1:3" x14ac:dyDescent="0.2">
      <c r="A243" s="13" t="s">
        <v>221</v>
      </c>
      <c r="B243" t="s">
        <v>485</v>
      </c>
      <c r="C243" t="s">
        <v>389</v>
      </c>
    </row>
    <row r="244" spans="1:3" x14ac:dyDescent="0.2">
      <c r="A244" s="13" t="s">
        <v>221</v>
      </c>
      <c r="B244" t="s">
        <v>226</v>
      </c>
      <c r="C244" t="s">
        <v>389</v>
      </c>
    </row>
    <row r="245" spans="1:3" x14ac:dyDescent="0.2">
      <c r="A245" s="13" t="s">
        <v>221</v>
      </c>
      <c r="B245" t="s">
        <v>486</v>
      </c>
      <c r="C245" t="s">
        <v>389</v>
      </c>
    </row>
    <row r="246" spans="1:3" x14ac:dyDescent="0.2">
      <c r="A246" s="13" t="s">
        <v>221</v>
      </c>
      <c r="B246" t="s">
        <v>227</v>
      </c>
      <c r="C246" t="s">
        <v>389</v>
      </c>
    </row>
    <row r="247" spans="1:3" x14ac:dyDescent="0.2">
      <c r="A247" s="13" t="s">
        <v>221</v>
      </c>
      <c r="B247" t="s">
        <v>228</v>
      </c>
      <c r="C247" t="s">
        <v>389</v>
      </c>
    </row>
    <row r="248" spans="1:3" x14ac:dyDescent="0.2">
      <c r="A248" s="13" t="s">
        <v>221</v>
      </c>
      <c r="B248" t="s">
        <v>487</v>
      </c>
      <c r="C248" t="s">
        <v>389</v>
      </c>
    </row>
    <row r="249" spans="1:3" x14ac:dyDescent="0.2">
      <c r="A249" s="13" t="s">
        <v>221</v>
      </c>
      <c r="B249" t="s">
        <v>229</v>
      </c>
      <c r="C249" t="s">
        <v>389</v>
      </c>
    </row>
    <row r="250" spans="1:3" x14ac:dyDescent="0.2">
      <c r="A250" s="13" t="s">
        <v>221</v>
      </c>
      <c r="B250" t="s">
        <v>230</v>
      </c>
      <c r="C250" t="s">
        <v>389</v>
      </c>
    </row>
    <row r="251" spans="1:3" x14ac:dyDescent="0.2">
      <c r="A251" s="13" t="s">
        <v>221</v>
      </c>
      <c r="B251" t="s">
        <v>231</v>
      </c>
      <c r="C251" t="s">
        <v>389</v>
      </c>
    </row>
    <row r="252" spans="1:3" x14ac:dyDescent="0.2">
      <c r="A252" s="13" t="s">
        <v>221</v>
      </c>
      <c r="B252" t="s">
        <v>488</v>
      </c>
      <c r="C252" t="s">
        <v>389</v>
      </c>
    </row>
    <row r="253" spans="1:3" x14ac:dyDescent="0.2">
      <c r="A253" s="13" t="s">
        <v>221</v>
      </c>
      <c r="B253" t="s">
        <v>489</v>
      </c>
      <c r="C253" t="s">
        <v>389</v>
      </c>
    </row>
    <row r="254" spans="1:3" x14ac:dyDescent="0.2">
      <c r="A254" s="13" t="s">
        <v>221</v>
      </c>
      <c r="B254" t="s">
        <v>232</v>
      </c>
      <c r="C254" t="s">
        <v>389</v>
      </c>
    </row>
    <row r="255" spans="1:3" x14ac:dyDescent="0.2">
      <c r="A255" s="13" t="s">
        <v>221</v>
      </c>
      <c r="B255" t="s">
        <v>233</v>
      </c>
      <c r="C255" t="s">
        <v>389</v>
      </c>
    </row>
    <row r="256" spans="1:3" x14ac:dyDescent="0.2">
      <c r="A256" s="13" t="s">
        <v>221</v>
      </c>
      <c r="B256" t="s">
        <v>234</v>
      </c>
      <c r="C256" t="s">
        <v>389</v>
      </c>
    </row>
    <row r="257" spans="1:3" x14ac:dyDescent="0.2">
      <c r="A257" s="13" t="s">
        <v>235</v>
      </c>
      <c r="B257" t="s">
        <v>490</v>
      </c>
      <c r="C257" t="s">
        <v>389</v>
      </c>
    </row>
    <row r="258" spans="1:3" x14ac:dyDescent="0.2">
      <c r="A258" s="13" t="s">
        <v>235</v>
      </c>
      <c r="B258" t="s">
        <v>491</v>
      </c>
      <c r="C258" t="s">
        <v>389</v>
      </c>
    </row>
    <row r="259" spans="1:3" x14ac:dyDescent="0.2">
      <c r="A259" s="13" t="s">
        <v>235</v>
      </c>
      <c r="B259" t="s">
        <v>236</v>
      </c>
      <c r="C259" t="s">
        <v>389</v>
      </c>
    </row>
    <row r="260" spans="1:3" x14ac:dyDescent="0.2">
      <c r="A260" s="13" t="s">
        <v>235</v>
      </c>
      <c r="B260" t="s">
        <v>492</v>
      </c>
      <c r="C260" t="s">
        <v>389</v>
      </c>
    </row>
    <row r="261" spans="1:3" x14ac:dyDescent="0.2">
      <c r="A261" s="13" t="s">
        <v>235</v>
      </c>
      <c r="B261" t="s">
        <v>237</v>
      </c>
      <c r="C261" t="s">
        <v>389</v>
      </c>
    </row>
    <row r="262" spans="1:3" x14ac:dyDescent="0.2">
      <c r="A262" s="13" t="s">
        <v>235</v>
      </c>
      <c r="B262" t="s">
        <v>238</v>
      </c>
      <c r="C262" t="s">
        <v>389</v>
      </c>
    </row>
    <row r="263" spans="1:3" x14ac:dyDescent="0.2">
      <c r="A263" s="13" t="s">
        <v>235</v>
      </c>
      <c r="B263" t="s">
        <v>493</v>
      </c>
      <c r="C263" t="s">
        <v>389</v>
      </c>
    </row>
    <row r="264" spans="1:3" x14ac:dyDescent="0.2">
      <c r="A264" s="13" t="s">
        <v>235</v>
      </c>
      <c r="B264" t="s">
        <v>494</v>
      </c>
      <c r="C264" t="s">
        <v>389</v>
      </c>
    </row>
    <row r="265" spans="1:3" x14ac:dyDescent="0.2">
      <c r="A265" s="13" t="s">
        <v>235</v>
      </c>
      <c r="B265" t="s">
        <v>495</v>
      </c>
      <c r="C265" t="s">
        <v>389</v>
      </c>
    </row>
    <row r="266" spans="1:3" x14ac:dyDescent="0.2">
      <c r="A266" s="13" t="s">
        <v>239</v>
      </c>
      <c r="B266" t="s">
        <v>240</v>
      </c>
      <c r="C266" t="s">
        <v>389</v>
      </c>
    </row>
    <row r="267" spans="1:3" x14ac:dyDescent="0.2">
      <c r="A267" s="13" t="s">
        <v>241</v>
      </c>
      <c r="B267" t="s">
        <v>242</v>
      </c>
      <c r="C267" t="s">
        <v>389</v>
      </c>
    </row>
    <row r="268" spans="1:3" x14ac:dyDescent="0.2">
      <c r="A268" s="13" t="s">
        <v>241</v>
      </c>
      <c r="B268" t="s">
        <v>4</v>
      </c>
      <c r="C268" t="s">
        <v>389</v>
      </c>
    </row>
    <row r="269" spans="1:3" x14ac:dyDescent="0.2">
      <c r="A269" s="13" t="s">
        <v>241</v>
      </c>
      <c r="B269" t="s">
        <v>353</v>
      </c>
      <c r="C269" t="s">
        <v>377</v>
      </c>
    </row>
    <row r="270" spans="1:3" x14ac:dyDescent="0.2">
      <c r="A270" s="13" t="s">
        <v>241</v>
      </c>
      <c r="B270" t="s">
        <v>496</v>
      </c>
      <c r="C270" t="s">
        <v>389</v>
      </c>
    </row>
    <row r="271" spans="1:3" x14ac:dyDescent="0.2">
      <c r="A271" s="13" t="s">
        <v>241</v>
      </c>
      <c r="B271" t="s">
        <v>497</v>
      </c>
      <c r="C271" t="s">
        <v>389</v>
      </c>
    </row>
    <row r="272" spans="1:3" x14ac:dyDescent="0.2">
      <c r="A272" s="13" t="s">
        <v>241</v>
      </c>
      <c r="B272" t="s">
        <v>354</v>
      </c>
      <c r="C272" t="s">
        <v>378</v>
      </c>
    </row>
    <row r="273" spans="1:3" x14ac:dyDescent="0.2">
      <c r="A273" s="13" t="s">
        <v>241</v>
      </c>
      <c r="B273" t="s">
        <v>355</v>
      </c>
      <c r="C273" t="s">
        <v>379</v>
      </c>
    </row>
    <row r="274" spans="1:3" x14ac:dyDescent="0.2">
      <c r="A274" s="13" t="s">
        <v>241</v>
      </c>
      <c r="B274" t="s">
        <v>498</v>
      </c>
      <c r="C274" t="s">
        <v>389</v>
      </c>
    </row>
    <row r="275" spans="1:3" x14ac:dyDescent="0.2">
      <c r="A275" s="13" t="s">
        <v>241</v>
      </c>
      <c r="B275" t="s">
        <v>243</v>
      </c>
      <c r="C275" t="s">
        <v>389</v>
      </c>
    </row>
    <row r="276" spans="1:3" x14ac:dyDescent="0.2">
      <c r="A276" s="13" t="s">
        <v>241</v>
      </c>
      <c r="B276" t="s">
        <v>244</v>
      </c>
      <c r="C276" t="s">
        <v>389</v>
      </c>
    </row>
    <row r="277" spans="1:3" x14ac:dyDescent="0.2">
      <c r="A277" s="13" t="s">
        <v>241</v>
      </c>
      <c r="B277" t="s">
        <v>499</v>
      </c>
      <c r="C277" t="s">
        <v>389</v>
      </c>
    </row>
    <row r="278" spans="1:3" x14ac:dyDescent="0.2">
      <c r="A278" s="13" t="s">
        <v>241</v>
      </c>
      <c r="B278" t="s">
        <v>500</v>
      </c>
      <c r="C278" t="s">
        <v>389</v>
      </c>
    </row>
    <row r="279" spans="1:3" x14ac:dyDescent="0.2">
      <c r="A279" s="13" t="s">
        <v>241</v>
      </c>
      <c r="B279" t="s">
        <v>245</v>
      </c>
      <c r="C279" t="s">
        <v>389</v>
      </c>
    </row>
    <row r="280" spans="1:3" x14ac:dyDescent="0.2">
      <c r="A280" s="13" t="s">
        <v>241</v>
      </c>
      <c r="B280" t="s">
        <v>356</v>
      </c>
      <c r="C280" t="s">
        <v>376</v>
      </c>
    </row>
    <row r="281" spans="1:3" x14ac:dyDescent="0.2">
      <c r="A281" s="13" t="s">
        <v>241</v>
      </c>
      <c r="B281" t="s">
        <v>246</v>
      </c>
      <c r="C281" t="s">
        <v>389</v>
      </c>
    </row>
    <row r="282" spans="1:3" x14ac:dyDescent="0.2">
      <c r="A282" s="13" t="s">
        <v>241</v>
      </c>
      <c r="B282" t="s">
        <v>501</v>
      </c>
      <c r="C282" t="s">
        <v>389</v>
      </c>
    </row>
    <row r="283" spans="1:3" x14ac:dyDescent="0.2">
      <c r="A283" s="13" t="s">
        <v>241</v>
      </c>
      <c r="B283" t="s">
        <v>247</v>
      </c>
      <c r="C283" t="s">
        <v>389</v>
      </c>
    </row>
    <row r="284" spans="1:3" x14ac:dyDescent="0.2">
      <c r="A284" s="13" t="s">
        <v>241</v>
      </c>
      <c r="B284" t="s">
        <v>248</v>
      </c>
      <c r="C284" t="s">
        <v>389</v>
      </c>
    </row>
    <row r="285" spans="1:3" x14ac:dyDescent="0.2">
      <c r="A285" s="13" t="s">
        <v>241</v>
      </c>
      <c r="B285" t="s">
        <v>249</v>
      </c>
      <c r="C285" t="s">
        <v>389</v>
      </c>
    </row>
    <row r="286" spans="1:3" x14ac:dyDescent="0.2">
      <c r="A286" s="13" t="s">
        <v>241</v>
      </c>
      <c r="B286" t="s">
        <v>250</v>
      </c>
      <c r="C286" t="s">
        <v>389</v>
      </c>
    </row>
    <row r="287" spans="1:3" x14ac:dyDescent="0.2">
      <c r="A287" s="13" t="s">
        <v>241</v>
      </c>
      <c r="B287" t="s">
        <v>251</v>
      </c>
      <c r="C287" t="s">
        <v>389</v>
      </c>
    </row>
    <row r="288" spans="1:3" x14ac:dyDescent="0.2">
      <c r="A288" s="13" t="s">
        <v>241</v>
      </c>
      <c r="B288" t="s">
        <v>252</v>
      </c>
      <c r="C288" t="s">
        <v>389</v>
      </c>
    </row>
    <row r="289" spans="1:3" x14ac:dyDescent="0.2">
      <c r="A289" s="13" t="s">
        <v>241</v>
      </c>
      <c r="B289" t="s">
        <v>253</v>
      </c>
      <c r="C289" t="s">
        <v>389</v>
      </c>
    </row>
    <row r="290" spans="1:3" x14ac:dyDescent="0.2">
      <c r="A290" s="13" t="s">
        <v>241</v>
      </c>
      <c r="B290" t="s">
        <v>502</v>
      </c>
      <c r="C290" t="s">
        <v>389</v>
      </c>
    </row>
    <row r="291" spans="1:3" x14ac:dyDescent="0.2">
      <c r="A291" s="13" t="s">
        <v>241</v>
      </c>
      <c r="B291" t="s">
        <v>503</v>
      </c>
      <c r="C291" t="s">
        <v>389</v>
      </c>
    </row>
    <row r="292" spans="1:3" x14ac:dyDescent="0.2">
      <c r="A292" s="13" t="s">
        <v>254</v>
      </c>
      <c r="B292" t="s">
        <v>255</v>
      </c>
      <c r="C292" t="s">
        <v>389</v>
      </c>
    </row>
    <row r="293" spans="1:3" x14ac:dyDescent="0.2">
      <c r="A293" s="13" t="s">
        <v>254</v>
      </c>
      <c r="B293" t="s">
        <v>504</v>
      </c>
      <c r="C293" t="s">
        <v>389</v>
      </c>
    </row>
    <row r="294" spans="1:3" x14ac:dyDescent="0.2">
      <c r="A294" s="13" t="s">
        <v>256</v>
      </c>
      <c r="B294" t="s">
        <v>505</v>
      </c>
      <c r="C294" t="s">
        <v>389</v>
      </c>
    </row>
    <row r="295" spans="1:3" x14ac:dyDescent="0.2">
      <c r="A295" s="13" t="s">
        <v>256</v>
      </c>
      <c r="B295" t="s">
        <v>257</v>
      </c>
      <c r="C295" t="s">
        <v>389</v>
      </c>
    </row>
    <row r="296" spans="1:3" x14ac:dyDescent="0.2">
      <c r="A296" s="13" t="s">
        <v>256</v>
      </c>
      <c r="B296" t="s">
        <v>258</v>
      </c>
      <c r="C296" t="s">
        <v>389</v>
      </c>
    </row>
    <row r="297" spans="1:3" x14ac:dyDescent="0.2">
      <c r="A297" s="13" t="s">
        <v>256</v>
      </c>
      <c r="B297" t="s">
        <v>259</v>
      </c>
      <c r="C297" t="s">
        <v>389</v>
      </c>
    </row>
    <row r="298" spans="1:3" x14ac:dyDescent="0.2">
      <c r="A298" s="13" t="s">
        <v>256</v>
      </c>
      <c r="B298" t="s">
        <v>260</v>
      </c>
      <c r="C298" t="s">
        <v>389</v>
      </c>
    </row>
    <row r="299" spans="1:3" x14ac:dyDescent="0.2">
      <c r="A299" s="13" t="s">
        <v>256</v>
      </c>
      <c r="B299" t="s">
        <v>261</v>
      </c>
      <c r="C299" t="s">
        <v>389</v>
      </c>
    </row>
    <row r="300" spans="1:3" x14ac:dyDescent="0.2">
      <c r="A300" s="13" t="s">
        <v>262</v>
      </c>
      <c r="B300" t="s">
        <v>506</v>
      </c>
      <c r="C300" t="s">
        <v>389</v>
      </c>
    </row>
    <row r="301" spans="1:3" x14ac:dyDescent="0.2">
      <c r="A301" s="13" t="s">
        <v>262</v>
      </c>
      <c r="B301" t="s">
        <v>507</v>
      </c>
      <c r="C301" t="s">
        <v>389</v>
      </c>
    </row>
    <row r="302" spans="1:3" x14ac:dyDescent="0.2">
      <c r="A302" s="13" t="s">
        <v>262</v>
      </c>
      <c r="B302" t="s">
        <v>357</v>
      </c>
      <c r="C302" t="s">
        <v>376</v>
      </c>
    </row>
    <row r="303" spans="1:3" x14ac:dyDescent="0.2">
      <c r="A303" s="13" t="s">
        <v>262</v>
      </c>
      <c r="B303" t="s">
        <v>358</v>
      </c>
      <c r="C303" t="s">
        <v>381</v>
      </c>
    </row>
    <row r="304" spans="1:3" x14ac:dyDescent="0.2">
      <c r="A304" s="13" t="s">
        <v>262</v>
      </c>
      <c r="B304" t="s">
        <v>263</v>
      </c>
      <c r="C304" t="s">
        <v>389</v>
      </c>
    </row>
    <row r="305" spans="1:3" x14ac:dyDescent="0.2">
      <c r="A305" s="13" t="s">
        <v>262</v>
      </c>
      <c r="B305" t="s">
        <v>359</v>
      </c>
      <c r="C305" t="s">
        <v>375</v>
      </c>
    </row>
    <row r="306" spans="1:3" x14ac:dyDescent="0.2">
      <c r="A306" s="13" t="s">
        <v>262</v>
      </c>
      <c r="B306" t="s">
        <v>508</v>
      </c>
      <c r="C306" t="s">
        <v>389</v>
      </c>
    </row>
    <row r="307" spans="1:3" x14ac:dyDescent="0.2">
      <c r="A307" s="13" t="s">
        <v>262</v>
      </c>
      <c r="B307" t="s">
        <v>509</v>
      </c>
      <c r="C307" t="s">
        <v>389</v>
      </c>
    </row>
    <row r="308" spans="1:3" x14ac:dyDescent="0.2">
      <c r="A308" s="13" t="s">
        <v>262</v>
      </c>
      <c r="B308" t="s">
        <v>264</v>
      </c>
      <c r="C308" t="s">
        <v>389</v>
      </c>
    </row>
    <row r="309" spans="1:3" x14ac:dyDescent="0.2">
      <c r="A309" s="13" t="s">
        <v>262</v>
      </c>
      <c r="B309" t="s">
        <v>360</v>
      </c>
      <c r="C309" t="s">
        <v>376</v>
      </c>
    </row>
    <row r="310" spans="1:3" x14ac:dyDescent="0.2">
      <c r="A310" s="13" t="s">
        <v>262</v>
      </c>
      <c r="B310" t="s">
        <v>361</v>
      </c>
      <c r="C310" t="s">
        <v>387</v>
      </c>
    </row>
    <row r="311" spans="1:3" x14ac:dyDescent="0.2">
      <c r="A311" s="13" t="s">
        <v>262</v>
      </c>
      <c r="B311" t="s">
        <v>362</v>
      </c>
      <c r="C311" t="s">
        <v>387</v>
      </c>
    </row>
    <row r="312" spans="1:3" x14ac:dyDescent="0.2">
      <c r="A312" s="13" t="s">
        <v>262</v>
      </c>
      <c r="B312" t="s">
        <v>265</v>
      </c>
      <c r="C312" t="s">
        <v>389</v>
      </c>
    </row>
    <row r="313" spans="1:3" x14ac:dyDescent="0.2">
      <c r="A313" s="13" t="s">
        <v>262</v>
      </c>
      <c r="B313" t="s">
        <v>266</v>
      </c>
      <c r="C313" t="s">
        <v>389</v>
      </c>
    </row>
    <row r="314" spans="1:3" x14ac:dyDescent="0.2">
      <c r="A314" s="13" t="s">
        <v>262</v>
      </c>
      <c r="B314" t="s">
        <v>510</v>
      </c>
      <c r="C314" t="s">
        <v>389</v>
      </c>
    </row>
    <row r="315" spans="1:3" x14ac:dyDescent="0.2">
      <c r="A315" s="13" t="s">
        <v>262</v>
      </c>
      <c r="B315" t="s">
        <v>267</v>
      </c>
      <c r="C315" t="s">
        <v>389</v>
      </c>
    </row>
    <row r="316" spans="1:3" x14ac:dyDescent="0.2">
      <c r="A316" s="13" t="s">
        <v>262</v>
      </c>
      <c r="B316" t="s">
        <v>268</v>
      </c>
      <c r="C316" t="s">
        <v>389</v>
      </c>
    </row>
    <row r="317" spans="1:3" x14ac:dyDescent="0.2">
      <c r="A317" s="13" t="s">
        <v>262</v>
      </c>
      <c r="B317" t="s">
        <v>269</v>
      </c>
      <c r="C317" t="s">
        <v>389</v>
      </c>
    </row>
    <row r="318" spans="1:3" x14ac:dyDescent="0.2">
      <c r="A318" s="13" t="s">
        <v>262</v>
      </c>
      <c r="B318" t="s">
        <v>270</v>
      </c>
      <c r="C318" t="s">
        <v>389</v>
      </c>
    </row>
    <row r="319" spans="1:3" x14ac:dyDescent="0.2">
      <c r="A319" s="13" t="s">
        <v>262</v>
      </c>
      <c r="B319" t="s">
        <v>511</v>
      </c>
      <c r="C319" t="s">
        <v>389</v>
      </c>
    </row>
    <row r="320" spans="1:3" x14ac:dyDescent="0.2">
      <c r="A320" s="13" t="s">
        <v>262</v>
      </c>
      <c r="B320" t="s">
        <v>363</v>
      </c>
      <c r="C320" t="s">
        <v>375</v>
      </c>
    </row>
    <row r="321" spans="1:3" x14ac:dyDescent="0.2">
      <c r="A321" s="13" t="s">
        <v>262</v>
      </c>
      <c r="B321" t="s">
        <v>271</v>
      </c>
      <c r="C321" t="s">
        <v>389</v>
      </c>
    </row>
    <row r="322" spans="1:3" x14ac:dyDescent="0.2">
      <c r="A322" s="13" t="s">
        <v>262</v>
      </c>
      <c r="B322" t="s">
        <v>512</v>
      </c>
      <c r="C322" t="s">
        <v>389</v>
      </c>
    </row>
    <row r="323" spans="1:3" x14ac:dyDescent="0.2">
      <c r="A323" s="13" t="s">
        <v>262</v>
      </c>
      <c r="B323" t="s">
        <v>364</v>
      </c>
      <c r="C323" t="s">
        <v>375</v>
      </c>
    </row>
    <row r="324" spans="1:3" x14ac:dyDescent="0.2">
      <c r="A324" s="13" t="s">
        <v>262</v>
      </c>
      <c r="B324" t="s">
        <v>513</v>
      </c>
      <c r="C324" t="s">
        <v>389</v>
      </c>
    </row>
    <row r="325" spans="1:3" x14ac:dyDescent="0.2">
      <c r="A325" s="13" t="s">
        <v>262</v>
      </c>
      <c r="B325" t="s">
        <v>514</v>
      </c>
      <c r="C325" t="s">
        <v>389</v>
      </c>
    </row>
    <row r="326" spans="1:3" x14ac:dyDescent="0.2">
      <c r="A326" s="13" t="s">
        <v>262</v>
      </c>
      <c r="B326" t="s">
        <v>515</v>
      </c>
      <c r="C326" t="s">
        <v>389</v>
      </c>
    </row>
    <row r="327" spans="1:3" x14ac:dyDescent="0.2">
      <c r="A327" s="13" t="s">
        <v>262</v>
      </c>
      <c r="B327" t="s">
        <v>272</v>
      </c>
      <c r="C327" t="s">
        <v>389</v>
      </c>
    </row>
    <row r="328" spans="1:3" x14ac:dyDescent="0.2">
      <c r="A328" s="13" t="s">
        <v>262</v>
      </c>
      <c r="B328" t="s">
        <v>516</v>
      </c>
      <c r="C328" t="s">
        <v>389</v>
      </c>
    </row>
    <row r="329" spans="1:3" x14ac:dyDescent="0.2">
      <c r="A329" s="13" t="s">
        <v>262</v>
      </c>
      <c r="B329" t="s">
        <v>365</v>
      </c>
      <c r="C329" t="s">
        <v>388</v>
      </c>
    </row>
    <row r="330" spans="1:3" x14ac:dyDescent="0.2">
      <c r="A330" s="13" t="s">
        <v>262</v>
      </c>
      <c r="B330" t="s">
        <v>49</v>
      </c>
      <c r="C330" t="s">
        <v>389</v>
      </c>
    </row>
    <row r="331" spans="1:3" x14ac:dyDescent="0.2">
      <c r="A331" s="13" t="s">
        <v>262</v>
      </c>
      <c r="B331" t="s">
        <v>273</v>
      </c>
      <c r="C331" t="s">
        <v>389</v>
      </c>
    </row>
    <row r="332" spans="1:3" x14ac:dyDescent="0.2">
      <c r="A332" s="13" t="s">
        <v>262</v>
      </c>
      <c r="B332" t="s">
        <v>366</v>
      </c>
      <c r="C332" t="s">
        <v>378</v>
      </c>
    </row>
    <row r="333" spans="1:3" x14ac:dyDescent="0.2">
      <c r="A333" s="13" t="s">
        <v>262</v>
      </c>
      <c r="B333" t="s">
        <v>517</v>
      </c>
      <c r="C333" t="s">
        <v>389</v>
      </c>
    </row>
    <row r="334" spans="1:3" x14ac:dyDescent="0.2">
      <c r="A334" s="13" t="s">
        <v>274</v>
      </c>
      <c r="B334" t="s">
        <v>518</v>
      </c>
      <c r="C334" t="s">
        <v>389</v>
      </c>
    </row>
    <row r="335" spans="1:3" x14ac:dyDescent="0.2">
      <c r="A335" s="13" t="s">
        <v>275</v>
      </c>
      <c r="B335" t="s">
        <v>276</v>
      </c>
      <c r="C335" t="s">
        <v>389</v>
      </c>
    </row>
    <row r="336" spans="1:3" x14ac:dyDescent="0.2">
      <c r="A336" s="13" t="s">
        <v>275</v>
      </c>
      <c r="B336" t="s">
        <v>519</v>
      </c>
      <c r="C336" t="s">
        <v>389</v>
      </c>
    </row>
    <row r="337" spans="1:3" x14ac:dyDescent="0.2">
      <c r="A337" s="13" t="s">
        <v>275</v>
      </c>
      <c r="B337" t="s">
        <v>520</v>
      </c>
      <c r="C337" t="s">
        <v>389</v>
      </c>
    </row>
    <row r="338" spans="1:3" x14ac:dyDescent="0.2">
      <c r="A338" s="13" t="s">
        <v>275</v>
      </c>
      <c r="B338" t="s">
        <v>277</v>
      </c>
      <c r="C338" t="s">
        <v>389</v>
      </c>
    </row>
    <row r="339" spans="1:3" x14ac:dyDescent="0.2">
      <c r="A339" s="13" t="s">
        <v>275</v>
      </c>
      <c r="B339" t="s">
        <v>278</v>
      </c>
      <c r="C339" t="s">
        <v>389</v>
      </c>
    </row>
    <row r="340" spans="1:3" x14ac:dyDescent="0.2">
      <c r="A340" s="13" t="s">
        <v>275</v>
      </c>
      <c r="B340" t="s">
        <v>521</v>
      </c>
      <c r="C340" t="s">
        <v>389</v>
      </c>
    </row>
    <row r="341" spans="1:3" x14ac:dyDescent="0.2">
      <c r="A341" s="13" t="s">
        <v>275</v>
      </c>
      <c r="B341" t="s">
        <v>522</v>
      </c>
      <c r="C341" t="s">
        <v>389</v>
      </c>
    </row>
    <row r="342" spans="1:3" x14ac:dyDescent="0.2">
      <c r="A342" s="13" t="s">
        <v>275</v>
      </c>
      <c r="B342" t="s">
        <v>279</v>
      </c>
      <c r="C342" t="s">
        <v>389</v>
      </c>
    </row>
    <row r="343" spans="1:3" x14ac:dyDescent="0.2">
      <c r="A343" s="13" t="s">
        <v>280</v>
      </c>
      <c r="B343" t="s">
        <v>281</v>
      </c>
      <c r="C343" t="s">
        <v>389</v>
      </c>
    </row>
    <row r="344" spans="1:3" x14ac:dyDescent="0.2">
      <c r="A344" s="13" t="s">
        <v>280</v>
      </c>
      <c r="B344" t="s">
        <v>367</v>
      </c>
      <c r="C344" t="s">
        <v>378</v>
      </c>
    </row>
    <row r="345" spans="1:3" x14ac:dyDescent="0.2">
      <c r="A345" s="13" t="s">
        <v>282</v>
      </c>
      <c r="B345" t="s">
        <v>283</v>
      </c>
      <c r="C345" t="s">
        <v>389</v>
      </c>
    </row>
    <row r="346" spans="1:3" x14ac:dyDescent="0.2">
      <c r="A346" s="13" t="s">
        <v>282</v>
      </c>
      <c r="B346" t="s">
        <v>523</v>
      </c>
      <c r="C346" t="s">
        <v>389</v>
      </c>
    </row>
    <row r="347" spans="1:3" x14ac:dyDescent="0.2">
      <c r="A347" s="13" t="s">
        <v>282</v>
      </c>
      <c r="B347" t="s">
        <v>284</v>
      </c>
      <c r="C347" t="s">
        <v>389</v>
      </c>
    </row>
    <row r="348" spans="1:3" x14ac:dyDescent="0.2">
      <c r="A348" s="13" t="s">
        <v>282</v>
      </c>
      <c r="B348" t="s">
        <v>285</v>
      </c>
      <c r="C348" t="s">
        <v>389</v>
      </c>
    </row>
    <row r="349" spans="1:3" x14ac:dyDescent="0.2">
      <c r="A349" s="13" t="s">
        <v>282</v>
      </c>
      <c r="B349" t="s">
        <v>286</v>
      </c>
      <c r="C349" t="s">
        <v>389</v>
      </c>
    </row>
    <row r="350" spans="1:3" x14ac:dyDescent="0.2">
      <c r="A350" s="13" t="s">
        <v>282</v>
      </c>
      <c r="B350" t="s">
        <v>287</v>
      </c>
      <c r="C350" t="s">
        <v>389</v>
      </c>
    </row>
    <row r="351" spans="1:3" x14ac:dyDescent="0.2">
      <c r="A351" s="13" t="s">
        <v>282</v>
      </c>
      <c r="B351" t="s">
        <v>1391</v>
      </c>
      <c r="C351" t="s">
        <v>389</v>
      </c>
    </row>
    <row r="352" spans="1:3" x14ac:dyDescent="0.2">
      <c r="A352" s="13" t="s">
        <v>282</v>
      </c>
      <c r="B352" t="s">
        <v>524</v>
      </c>
      <c r="C352" t="s">
        <v>389</v>
      </c>
    </row>
    <row r="353" spans="1:3" x14ac:dyDescent="0.2">
      <c r="A353" s="13" t="s">
        <v>288</v>
      </c>
      <c r="B353" t="s">
        <v>289</v>
      </c>
      <c r="C353" t="s">
        <v>389</v>
      </c>
    </row>
    <row r="354" spans="1:3" x14ac:dyDescent="0.2">
      <c r="A354" s="13" t="s">
        <v>288</v>
      </c>
      <c r="B354" t="s">
        <v>525</v>
      </c>
      <c r="C354" t="s">
        <v>389</v>
      </c>
    </row>
    <row r="355" spans="1:3" x14ac:dyDescent="0.2">
      <c r="A355" s="13" t="s">
        <v>288</v>
      </c>
      <c r="B355" t="s">
        <v>290</v>
      </c>
      <c r="C355" t="s">
        <v>389</v>
      </c>
    </row>
    <row r="356" spans="1:3" x14ac:dyDescent="0.2">
      <c r="A356" s="13" t="s">
        <v>288</v>
      </c>
      <c r="B356" t="s">
        <v>291</v>
      </c>
      <c r="C356" t="s">
        <v>389</v>
      </c>
    </row>
    <row r="357" spans="1:3" x14ac:dyDescent="0.2">
      <c r="A357" s="13" t="s">
        <v>288</v>
      </c>
      <c r="B357" t="s">
        <v>292</v>
      </c>
      <c r="C357" t="s">
        <v>389</v>
      </c>
    </row>
    <row r="358" spans="1:3" x14ac:dyDescent="0.2">
      <c r="A358" s="13" t="s">
        <v>288</v>
      </c>
      <c r="B358" t="s">
        <v>293</v>
      </c>
      <c r="C358" t="s">
        <v>389</v>
      </c>
    </row>
    <row r="359" spans="1:3" x14ac:dyDescent="0.2">
      <c r="A359" s="13" t="s">
        <v>288</v>
      </c>
      <c r="B359" t="s">
        <v>526</v>
      </c>
      <c r="C359" t="s">
        <v>389</v>
      </c>
    </row>
    <row r="360" spans="1:3" x14ac:dyDescent="0.2">
      <c r="A360" s="13" t="s">
        <v>288</v>
      </c>
      <c r="B360" t="s">
        <v>294</v>
      </c>
      <c r="C360" t="s">
        <v>389</v>
      </c>
    </row>
    <row r="361" spans="1:3" x14ac:dyDescent="0.2">
      <c r="A361" s="13" t="s">
        <v>288</v>
      </c>
      <c r="B361" t="s">
        <v>527</v>
      </c>
      <c r="C361" t="s">
        <v>389</v>
      </c>
    </row>
    <row r="362" spans="1:3" x14ac:dyDescent="0.2">
      <c r="A362" s="13" t="s">
        <v>288</v>
      </c>
      <c r="B362" t="s">
        <v>295</v>
      </c>
      <c r="C362" t="s">
        <v>389</v>
      </c>
    </row>
    <row r="363" spans="1:3" x14ac:dyDescent="0.2">
      <c r="A363" s="13" t="s">
        <v>288</v>
      </c>
      <c r="B363" t="s">
        <v>296</v>
      </c>
      <c r="C363" t="s">
        <v>389</v>
      </c>
    </row>
    <row r="364" spans="1:3" x14ac:dyDescent="0.2">
      <c r="A364" s="13" t="s">
        <v>288</v>
      </c>
      <c r="B364" t="s">
        <v>297</v>
      </c>
      <c r="C364" t="s">
        <v>389</v>
      </c>
    </row>
    <row r="365" spans="1:3" x14ac:dyDescent="0.2">
      <c r="A365" s="13" t="s">
        <v>288</v>
      </c>
      <c r="B365" t="s">
        <v>298</v>
      </c>
      <c r="C365" t="s">
        <v>389</v>
      </c>
    </row>
    <row r="366" spans="1:3" x14ac:dyDescent="0.2">
      <c r="A366" s="13" t="s">
        <v>288</v>
      </c>
      <c r="B366" t="s">
        <v>299</v>
      </c>
      <c r="C366" t="s">
        <v>389</v>
      </c>
    </row>
    <row r="367" spans="1:3" x14ac:dyDescent="0.2">
      <c r="A367" s="13" t="s">
        <v>288</v>
      </c>
      <c r="B367" t="s">
        <v>300</v>
      </c>
      <c r="C367" t="s">
        <v>389</v>
      </c>
    </row>
    <row r="368" spans="1:3" x14ac:dyDescent="0.2">
      <c r="A368" s="13" t="s">
        <v>288</v>
      </c>
      <c r="B368" t="s">
        <v>368</v>
      </c>
      <c r="C368" t="s">
        <v>381</v>
      </c>
    </row>
    <row r="369" spans="1:3" x14ac:dyDescent="0.2">
      <c r="A369" s="13" t="s">
        <v>301</v>
      </c>
      <c r="B369" t="s">
        <v>302</v>
      </c>
      <c r="C369" t="s">
        <v>389</v>
      </c>
    </row>
    <row r="370" spans="1:3" x14ac:dyDescent="0.2">
      <c r="A370" s="13" t="s">
        <v>303</v>
      </c>
      <c r="B370" t="s">
        <v>304</v>
      </c>
      <c r="C370" t="s">
        <v>389</v>
      </c>
    </row>
    <row r="371" spans="1:3" x14ac:dyDescent="0.2">
      <c r="A371" s="13" t="s">
        <v>303</v>
      </c>
      <c r="B371" t="s">
        <v>369</v>
      </c>
      <c r="C371" t="s">
        <v>376</v>
      </c>
    </row>
    <row r="372" spans="1:3" x14ac:dyDescent="0.2">
      <c r="A372" s="13" t="s">
        <v>305</v>
      </c>
      <c r="B372" t="s">
        <v>528</v>
      </c>
      <c r="C372" t="s">
        <v>389</v>
      </c>
    </row>
    <row r="373" spans="1:3" x14ac:dyDescent="0.2">
      <c r="A373" s="13" t="s">
        <v>305</v>
      </c>
      <c r="B373" t="s">
        <v>306</v>
      </c>
      <c r="C373" t="s">
        <v>389</v>
      </c>
    </row>
    <row r="374" spans="1:3" x14ac:dyDescent="0.2">
      <c r="A374" s="13" t="s">
        <v>305</v>
      </c>
      <c r="B374" t="s">
        <v>370</v>
      </c>
      <c r="C374" t="s">
        <v>378</v>
      </c>
    </row>
    <row r="375" spans="1:3" x14ac:dyDescent="0.2">
      <c r="A375" s="13" t="s">
        <v>305</v>
      </c>
      <c r="B375" t="s">
        <v>307</v>
      </c>
      <c r="C375" t="s">
        <v>389</v>
      </c>
    </row>
    <row r="376" spans="1:3" x14ac:dyDescent="0.2">
      <c r="A376" s="13" t="s">
        <v>305</v>
      </c>
      <c r="B376" t="s">
        <v>371</v>
      </c>
      <c r="C376" t="s">
        <v>376</v>
      </c>
    </row>
    <row r="377" spans="1:3" x14ac:dyDescent="0.2">
      <c r="A377" s="13" t="s">
        <v>305</v>
      </c>
      <c r="B377" t="s">
        <v>28</v>
      </c>
      <c r="C377" t="s">
        <v>389</v>
      </c>
    </row>
    <row r="378" spans="1:3" x14ac:dyDescent="0.2">
      <c r="A378" s="13" t="s">
        <v>305</v>
      </c>
      <c r="B378" t="s">
        <v>529</v>
      </c>
      <c r="C378" t="s">
        <v>389</v>
      </c>
    </row>
    <row r="379" spans="1:3" x14ac:dyDescent="0.2">
      <c r="A379" s="13" t="s">
        <v>305</v>
      </c>
      <c r="B379" t="s">
        <v>372</v>
      </c>
      <c r="C379" t="s">
        <v>376</v>
      </c>
    </row>
    <row r="380" spans="1:3" x14ac:dyDescent="0.2">
      <c r="A380" s="13" t="s">
        <v>305</v>
      </c>
      <c r="B380" t="s">
        <v>373</v>
      </c>
      <c r="C380" t="s">
        <v>376</v>
      </c>
    </row>
    <row r="381" spans="1:3" x14ac:dyDescent="0.2">
      <c r="A381" s="13" t="s">
        <v>305</v>
      </c>
      <c r="B381" t="s">
        <v>530</v>
      </c>
    </row>
    <row r="382" spans="1:3" x14ac:dyDescent="0.2">
      <c r="A382" s="13" t="s">
        <v>305</v>
      </c>
      <c r="B382" t="s">
        <v>531</v>
      </c>
    </row>
    <row r="383" spans="1:3" x14ac:dyDescent="0.2">
      <c r="A383" s="13" t="s">
        <v>305</v>
      </c>
      <c r="B383" t="s">
        <v>308</v>
      </c>
    </row>
    <row r="384" spans="1:3" x14ac:dyDescent="0.2">
      <c r="A384" s="13" t="s">
        <v>309</v>
      </c>
      <c r="B384" t="s">
        <v>532</v>
      </c>
    </row>
    <row r="385" spans="1:2" x14ac:dyDescent="0.2">
      <c r="A385" s="13" t="s">
        <v>309</v>
      </c>
      <c r="B385" t="s">
        <v>310</v>
      </c>
    </row>
    <row r="386" spans="1:2" x14ac:dyDescent="0.2">
      <c r="A386" s="13" t="s">
        <v>309</v>
      </c>
      <c r="B386" t="s">
        <v>42</v>
      </c>
    </row>
    <row r="387" spans="1:2" x14ac:dyDescent="0.2">
      <c r="A387" s="13" t="s">
        <v>309</v>
      </c>
      <c r="B387" t="s">
        <v>311</v>
      </c>
    </row>
    <row r="388" spans="1:2" x14ac:dyDescent="0.2">
      <c r="A388" s="13" t="s">
        <v>309</v>
      </c>
      <c r="B388" t="s">
        <v>533</v>
      </c>
    </row>
    <row r="389" spans="1:2" x14ac:dyDescent="0.2">
      <c r="A389" s="13" t="s">
        <v>312</v>
      </c>
      <c r="B389" t="s">
        <v>313</v>
      </c>
    </row>
    <row r="390" spans="1:2" x14ac:dyDescent="0.2">
      <c r="A390" s="13" t="s">
        <v>312</v>
      </c>
      <c r="B390" t="s">
        <v>314</v>
      </c>
    </row>
    <row r="391" spans="1:2" x14ac:dyDescent="0.2">
      <c r="A391" s="13" t="s">
        <v>312</v>
      </c>
      <c r="B391" t="s">
        <v>315</v>
      </c>
    </row>
    <row r="392" spans="1:2" x14ac:dyDescent="0.2">
      <c r="A392" s="13" t="s">
        <v>312</v>
      </c>
      <c r="B392" t="s">
        <v>534</v>
      </c>
    </row>
    <row r="393" spans="1:2" x14ac:dyDescent="0.2">
      <c r="A393" s="13" t="s">
        <v>312</v>
      </c>
      <c r="B393" t="s">
        <v>316</v>
      </c>
    </row>
    <row r="394" spans="1:2" x14ac:dyDescent="0.2">
      <c r="A394" s="13" t="s">
        <v>312</v>
      </c>
      <c r="B394" t="s">
        <v>535</v>
      </c>
    </row>
    <row r="395" spans="1:2" x14ac:dyDescent="0.2">
      <c r="A395" s="13" t="s">
        <v>312</v>
      </c>
      <c r="B395" t="s">
        <v>317</v>
      </c>
    </row>
    <row r="396" spans="1:2" x14ac:dyDescent="0.2">
      <c r="A396" s="13" t="s">
        <v>312</v>
      </c>
      <c r="B396" t="s">
        <v>536</v>
      </c>
    </row>
    <row r="397" spans="1:2" x14ac:dyDescent="0.2">
      <c r="A397" s="13" t="s">
        <v>312</v>
      </c>
      <c r="B397" t="s">
        <v>537</v>
      </c>
    </row>
    <row r="398" spans="1:2" x14ac:dyDescent="0.2">
      <c r="A398" s="13" t="s">
        <v>318</v>
      </c>
      <c r="B398" t="s">
        <v>538</v>
      </c>
    </row>
    <row r="399" spans="1:2" x14ac:dyDescent="0.2">
      <c r="A399" s="13" t="s">
        <v>318</v>
      </c>
      <c r="B399" t="s">
        <v>319</v>
      </c>
    </row>
    <row r="400" spans="1:2" x14ac:dyDescent="0.2">
      <c r="A400" s="13" t="s">
        <v>318</v>
      </c>
      <c r="B400" t="s">
        <v>320</v>
      </c>
    </row>
    <row r="401" spans="1:2" x14ac:dyDescent="0.2">
      <c r="A401" s="13" t="s">
        <v>318</v>
      </c>
      <c r="B401" t="s">
        <v>539</v>
      </c>
    </row>
    <row r="402" spans="1:2" x14ac:dyDescent="0.2">
      <c r="A402" s="13" t="s">
        <v>318</v>
      </c>
      <c r="B402" t="s">
        <v>321</v>
      </c>
    </row>
    <row r="403" spans="1:2" x14ac:dyDescent="0.2">
      <c r="A403" s="13" t="s">
        <v>318</v>
      </c>
      <c r="B403" t="s">
        <v>322</v>
      </c>
    </row>
    <row r="404" spans="1:2" x14ac:dyDescent="0.2">
      <c r="A404" s="13" t="s">
        <v>318</v>
      </c>
      <c r="B404" t="s">
        <v>323</v>
      </c>
    </row>
    <row r="405" spans="1:2" x14ac:dyDescent="0.2">
      <c r="A405" s="13" t="s">
        <v>318</v>
      </c>
      <c r="B405" t="s">
        <v>324</v>
      </c>
    </row>
    <row r="406" spans="1:2" x14ac:dyDescent="0.2">
      <c r="A406" s="13" t="s">
        <v>318</v>
      </c>
      <c r="B406" t="s">
        <v>325</v>
      </c>
    </row>
    <row r="407" spans="1:2" x14ac:dyDescent="0.2">
      <c r="A407" s="13" t="s">
        <v>318</v>
      </c>
      <c r="B407" t="s">
        <v>326</v>
      </c>
    </row>
    <row r="408" spans="1:2" x14ac:dyDescent="0.2">
      <c r="A408" s="13" t="s">
        <v>318</v>
      </c>
      <c r="B408" t="s">
        <v>540</v>
      </c>
    </row>
    <row r="409" spans="1:2" x14ac:dyDescent="0.2">
      <c r="A409" s="13" t="s">
        <v>318</v>
      </c>
      <c r="B409" t="s">
        <v>327</v>
      </c>
    </row>
  </sheetData>
  <pageMargins left="0.7" right="0.7" top="0.75" bottom="0.75" header="0.3" footer="0.3"/>
  <pageSetup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G363"/>
  <sheetViews>
    <sheetView workbookViewId="0"/>
  </sheetViews>
  <sheetFormatPr baseColWidth="10" defaultColWidth="8.83203125" defaultRowHeight="15" x14ac:dyDescent="0.2"/>
  <cols>
    <col min="1" max="1" width="35.33203125" bestFit="1" customWidth="1"/>
    <col min="2" max="2" width="11.6640625" bestFit="1" customWidth="1"/>
    <col min="3" max="3" width="10.5" bestFit="1" customWidth="1"/>
    <col min="4" max="4" width="11.1640625" bestFit="1" customWidth="1"/>
    <col min="5" max="5" width="10.83203125" bestFit="1" customWidth="1"/>
    <col min="6" max="6" width="11.6640625" bestFit="1" customWidth="1"/>
    <col min="7" max="7" width="50.1640625" bestFit="1" customWidth="1"/>
  </cols>
  <sheetData>
    <row r="1" spans="1:7" ht="16" thickBot="1" x14ac:dyDescent="0.25"/>
    <row r="2" spans="1:7" ht="16" thickBot="1" x14ac:dyDescent="0.25">
      <c r="C2" s="26" t="s">
        <v>958</v>
      </c>
      <c r="D2" s="27"/>
      <c r="E2" s="27"/>
      <c r="F2" s="28"/>
    </row>
    <row r="3" spans="1:7" x14ac:dyDescent="0.2">
      <c r="A3" s="1" t="s">
        <v>587</v>
      </c>
      <c r="B3" s="1" t="s">
        <v>588</v>
      </c>
      <c r="C3" s="1" t="s">
        <v>589</v>
      </c>
      <c r="D3" s="1" t="s">
        <v>590</v>
      </c>
      <c r="E3" s="1" t="s">
        <v>591</v>
      </c>
      <c r="F3" s="1" t="s">
        <v>592</v>
      </c>
      <c r="G3" s="1" t="s">
        <v>1353</v>
      </c>
    </row>
    <row r="4" spans="1:7" x14ac:dyDescent="0.2">
      <c r="A4" s="29" t="s">
        <v>593</v>
      </c>
      <c r="B4" t="s">
        <v>594</v>
      </c>
      <c r="C4" t="s">
        <v>595</v>
      </c>
      <c r="D4" t="s">
        <v>596</v>
      </c>
      <c r="E4" t="s">
        <v>597</v>
      </c>
      <c r="F4" t="s">
        <v>598</v>
      </c>
      <c r="G4" t="s">
        <v>1354</v>
      </c>
    </row>
    <row r="5" spans="1:7" x14ac:dyDescent="0.2">
      <c r="A5" s="29" t="s">
        <v>0</v>
      </c>
      <c r="B5" t="s">
        <v>599</v>
      </c>
      <c r="C5" t="s">
        <v>600</v>
      </c>
      <c r="D5" t="s">
        <v>600</v>
      </c>
      <c r="E5" t="s">
        <v>601</v>
      </c>
      <c r="F5" t="s">
        <v>602</v>
      </c>
      <c r="G5" t="s">
        <v>1354</v>
      </c>
    </row>
    <row r="6" spans="1:7" x14ac:dyDescent="0.2">
      <c r="A6" s="29" t="s">
        <v>401</v>
      </c>
      <c r="B6" t="s">
        <v>594</v>
      </c>
      <c r="C6" t="s">
        <v>603</v>
      </c>
      <c r="D6" t="s">
        <v>604</v>
      </c>
      <c r="E6" t="s">
        <v>605</v>
      </c>
      <c r="F6" t="s">
        <v>606</v>
      </c>
      <c r="G6" t="s">
        <v>607</v>
      </c>
    </row>
    <row r="7" spans="1:7" x14ac:dyDescent="0.2">
      <c r="A7" s="29" t="s">
        <v>2</v>
      </c>
      <c r="B7" t="s">
        <v>608</v>
      </c>
      <c r="C7" t="s">
        <v>609</v>
      </c>
      <c r="D7" t="s">
        <v>610</v>
      </c>
      <c r="E7" t="s">
        <v>611</v>
      </c>
      <c r="F7" t="s">
        <v>612</v>
      </c>
      <c r="G7" t="s">
        <v>1354</v>
      </c>
    </row>
    <row r="8" spans="1:7" x14ac:dyDescent="0.2">
      <c r="A8" s="29" t="s">
        <v>507</v>
      </c>
      <c r="B8" t="s">
        <v>599</v>
      </c>
      <c r="C8" t="s">
        <v>613</v>
      </c>
      <c r="D8" t="s">
        <v>614</v>
      </c>
      <c r="E8" t="s">
        <v>615</v>
      </c>
      <c r="F8" t="s">
        <v>616</v>
      </c>
      <c r="G8" t="s">
        <v>607</v>
      </c>
    </row>
    <row r="9" spans="1:7" x14ac:dyDescent="0.2">
      <c r="A9" s="29" t="s">
        <v>617</v>
      </c>
      <c r="B9" t="s">
        <v>599</v>
      </c>
      <c r="C9" t="s">
        <v>618</v>
      </c>
      <c r="D9" t="s">
        <v>619</v>
      </c>
      <c r="E9" t="s">
        <v>620</v>
      </c>
      <c r="F9" t="s">
        <v>621</v>
      </c>
      <c r="G9" t="s">
        <v>607</v>
      </c>
    </row>
    <row r="10" spans="1:7" x14ac:dyDescent="0.2">
      <c r="A10" s="29" t="s">
        <v>622</v>
      </c>
      <c r="B10" t="s">
        <v>623</v>
      </c>
      <c r="C10" t="s">
        <v>624</v>
      </c>
      <c r="D10" t="s">
        <v>625</v>
      </c>
      <c r="E10" t="s">
        <v>626</v>
      </c>
      <c r="F10" t="s">
        <v>627</v>
      </c>
      <c r="G10" t="s">
        <v>1354</v>
      </c>
    </row>
    <row r="11" spans="1:7" x14ac:dyDescent="0.2">
      <c r="A11" s="29" t="s">
        <v>628</v>
      </c>
      <c r="B11" t="s">
        <v>594</v>
      </c>
      <c r="C11" t="s">
        <v>629</v>
      </c>
      <c r="D11" t="s">
        <v>630</v>
      </c>
      <c r="E11" t="s">
        <v>631</v>
      </c>
      <c r="F11" t="s">
        <v>632</v>
      </c>
      <c r="G11" t="s">
        <v>1354</v>
      </c>
    </row>
    <row r="12" spans="1:7" x14ac:dyDescent="0.2">
      <c r="A12" s="29" t="s">
        <v>1366</v>
      </c>
      <c r="B12" t="s">
        <v>633</v>
      </c>
      <c r="C12" t="s">
        <v>634</v>
      </c>
      <c r="D12" t="s">
        <v>635</v>
      </c>
      <c r="E12" t="s">
        <v>636</v>
      </c>
      <c r="F12" t="s">
        <v>637</v>
      </c>
      <c r="G12" t="s">
        <v>1354</v>
      </c>
    </row>
    <row r="13" spans="1:7" x14ac:dyDescent="0.2">
      <c r="A13" s="29" t="s">
        <v>638</v>
      </c>
      <c r="B13" t="s">
        <v>594</v>
      </c>
      <c r="C13" t="s">
        <v>639</v>
      </c>
      <c r="D13" t="s">
        <v>640</v>
      </c>
      <c r="E13" t="s">
        <v>641</v>
      </c>
      <c r="F13" t="s">
        <v>606</v>
      </c>
      <c r="G13" t="s">
        <v>1354</v>
      </c>
    </row>
    <row r="14" spans="1:7" x14ac:dyDescent="0.2">
      <c r="A14" s="29" t="s">
        <v>281</v>
      </c>
      <c r="B14" t="s">
        <v>608</v>
      </c>
      <c r="C14" t="s">
        <v>642</v>
      </c>
      <c r="D14" t="s">
        <v>643</v>
      </c>
      <c r="E14" t="s">
        <v>644</v>
      </c>
      <c r="F14" t="s">
        <v>645</v>
      </c>
      <c r="G14" t="s">
        <v>607</v>
      </c>
    </row>
    <row r="15" spans="1:7" x14ac:dyDescent="0.2">
      <c r="A15" s="29" t="s">
        <v>289</v>
      </c>
      <c r="B15" t="s">
        <v>594</v>
      </c>
      <c r="C15" t="s">
        <v>646</v>
      </c>
      <c r="D15" t="s">
        <v>647</v>
      </c>
      <c r="E15" t="s">
        <v>648</v>
      </c>
      <c r="F15" t="s">
        <v>616</v>
      </c>
      <c r="G15" t="s">
        <v>607</v>
      </c>
    </row>
    <row r="16" spans="1:7" x14ac:dyDescent="0.2">
      <c r="A16" s="29" t="s">
        <v>649</v>
      </c>
      <c r="B16" t="s">
        <v>623</v>
      </c>
      <c r="C16" t="s">
        <v>650</v>
      </c>
      <c r="D16" t="s">
        <v>651</v>
      </c>
      <c r="E16" t="s">
        <v>652</v>
      </c>
      <c r="F16" t="s">
        <v>653</v>
      </c>
      <c r="G16" t="s">
        <v>1354</v>
      </c>
    </row>
    <row r="17" spans="1:7" x14ac:dyDescent="0.2">
      <c r="A17" s="29" t="s">
        <v>4</v>
      </c>
      <c r="B17" t="s">
        <v>608</v>
      </c>
      <c r="C17" t="s">
        <v>654</v>
      </c>
      <c r="D17" t="s">
        <v>655</v>
      </c>
      <c r="E17" t="s">
        <v>656</v>
      </c>
      <c r="F17" t="s">
        <v>657</v>
      </c>
      <c r="G17" t="s">
        <v>607</v>
      </c>
    </row>
    <row r="18" spans="1:7" x14ac:dyDescent="0.2">
      <c r="A18" s="29" t="s">
        <v>658</v>
      </c>
      <c r="B18" t="s">
        <v>599</v>
      </c>
      <c r="C18" t="s">
        <v>659</v>
      </c>
      <c r="D18" t="s">
        <v>647</v>
      </c>
      <c r="E18" t="s">
        <v>660</v>
      </c>
      <c r="F18" t="s">
        <v>661</v>
      </c>
      <c r="G18" t="s">
        <v>607</v>
      </c>
    </row>
    <row r="19" spans="1:7" x14ac:dyDescent="0.2">
      <c r="A19" s="29" t="s">
        <v>662</v>
      </c>
      <c r="B19" t="s">
        <v>599</v>
      </c>
      <c r="C19" t="s">
        <v>663</v>
      </c>
      <c r="D19" t="s">
        <v>664</v>
      </c>
      <c r="E19" t="s">
        <v>665</v>
      </c>
      <c r="F19" t="s">
        <v>666</v>
      </c>
      <c r="G19" t="s">
        <v>1354</v>
      </c>
    </row>
    <row r="20" spans="1:7" x14ac:dyDescent="0.2">
      <c r="A20" s="29" t="s">
        <v>6</v>
      </c>
      <c r="B20" t="s">
        <v>623</v>
      </c>
      <c r="C20" t="s">
        <v>663</v>
      </c>
      <c r="D20" t="s">
        <v>667</v>
      </c>
      <c r="E20" t="s">
        <v>668</v>
      </c>
      <c r="F20" t="s">
        <v>666</v>
      </c>
      <c r="G20" t="s">
        <v>607</v>
      </c>
    </row>
    <row r="21" spans="1:7" x14ac:dyDescent="0.2">
      <c r="A21" s="29" t="s">
        <v>525</v>
      </c>
      <c r="B21" t="s">
        <v>594</v>
      </c>
      <c r="C21" t="s">
        <v>669</v>
      </c>
      <c r="D21" t="s">
        <v>646</v>
      </c>
      <c r="E21" t="s">
        <v>670</v>
      </c>
      <c r="F21" t="s">
        <v>671</v>
      </c>
      <c r="G21" t="s">
        <v>1354</v>
      </c>
    </row>
    <row r="22" spans="1:7" x14ac:dyDescent="0.2">
      <c r="A22" s="29" t="s">
        <v>8</v>
      </c>
      <c r="B22" t="s">
        <v>608</v>
      </c>
      <c r="C22" t="s">
        <v>672</v>
      </c>
      <c r="D22" t="s">
        <v>673</v>
      </c>
      <c r="E22" t="s">
        <v>674</v>
      </c>
      <c r="F22" t="s">
        <v>606</v>
      </c>
      <c r="G22" t="s">
        <v>607</v>
      </c>
    </row>
    <row r="23" spans="1:7" x14ac:dyDescent="0.2">
      <c r="A23" s="29" t="s">
        <v>675</v>
      </c>
      <c r="B23" t="s">
        <v>623</v>
      </c>
      <c r="C23" t="s">
        <v>676</v>
      </c>
      <c r="D23" t="s">
        <v>646</v>
      </c>
      <c r="E23" t="s">
        <v>677</v>
      </c>
      <c r="F23" t="s">
        <v>678</v>
      </c>
      <c r="G23" t="s">
        <v>607</v>
      </c>
    </row>
    <row r="24" spans="1:7" x14ac:dyDescent="0.2">
      <c r="A24" s="29" t="s">
        <v>679</v>
      </c>
      <c r="B24" t="s">
        <v>623</v>
      </c>
      <c r="C24" t="s">
        <v>680</v>
      </c>
      <c r="D24" t="s">
        <v>676</v>
      </c>
      <c r="E24" t="s">
        <v>681</v>
      </c>
      <c r="F24" t="s">
        <v>678</v>
      </c>
      <c r="G24" t="s">
        <v>1354</v>
      </c>
    </row>
    <row r="25" spans="1:7" x14ac:dyDescent="0.2">
      <c r="A25" s="29" t="s">
        <v>437</v>
      </c>
      <c r="B25" t="s">
        <v>594</v>
      </c>
      <c r="C25" t="s">
        <v>682</v>
      </c>
      <c r="D25" t="s">
        <v>683</v>
      </c>
      <c r="E25" t="s">
        <v>684</v>
      </c>
      <c r="F25" t="s">
        <v>602</v>
      </c>
      <c r="G25" t="s">
        <v>1354</v>
      </c>
    </row>
    <row r="26" spans="1:7" x14ac:dyDescent="0.2">
      <c r="A26" s="29" t="s">
        <v>114</v>
      </c>
      <c r="B26" t="s">
        <v>594</v>
      </c>
      <c r="C26" t="s">
        <v>619</v>
      </c>
      <c r="D26" t="s">
        <v>642</v>
      </c>
      <c r="E26" t="s">
        <v>685</v>
      </c>
      <c r="F26" t="s">
        <v>686</v>
      </c>
      <c r="G26" t="s">
        <v>1354</v>
      </c>
    </row>
    <row r="27" spans="1:7" x14ac:dyDescent="0.2">
      <c r="A27" s="29" t="s">
        <v>687</v>
      </c>
      <c r="B27" t="s">
        <v>599</v>
      </c>
      <c r="C27" t="s">
        <v>688</v>
      </c>
      <c r="D27" t="s">
        <v>689</v>
      </c>
      <c r="E27" t="s">
        <v>690</v>
      </c>
      <c r="F27" t="s">
        <v>661</v>
      </c>
      <c r="G27" t="s">
        <v>1354</v>
      </c>
    </row>
    <row r="28" spans="1:7" x14ac:dyDescent="0.2">
      <c r="A28" s="29" t="s">
        <v>691</v>
      </c>
      <c r="B28" t="s">
        <v>633</v>
      </c>
      <c r="C28" t="s">
        <v>692</v>
      </c>
      <c r="D28" t="s">
        <v>693</v>
      </c>
      <c r="E28" t="s">
        <v>694</v>
      </c>
      <c r="F28" t="s">
        <v>695</v>
      </c>
      <c r="G28" t="s">
        <v>1354</v>
      </c>
    </row>
    <row r="29" spans="1:7" x14ac:dyDescent="0.2">
      <c r="A29" t="s">
        <v>1382</v>
      </c>
      <c r="B29" t="s">
        <v>594</v>
      </c>
      <c r="C29" t="s">
        <v>692</v>
      </c>
      <c r="D29" t="s">
        <v>696</v>
      </c>
      <c r="E29" t="s">
        <v>697</v>
      </c>
      <c r="F29" t="s">
        <v>616</v>
      </c>
      <c r="G29" t="s">
        <v>607</v>
      </c>
    </row>
    <row r="30" spans="1:7" x14ac:dyDescent="0.2">
      <c r="A30" s="29" t="s">
        <v>698</v>
      </c>
      <c r="B30" t="s">
        <v>623</v>
      </c>
      <c r="C30" t="s">
        <v>689</v>
      </c>
      <c r="D30" t="s">
        <v>699</v>
      </c>
      <c r="E30" t="s">
        <v>700</v>
      </c>
      <c r="F30" t="s">
        <v>701</v>
      </c>
      <c r="G30" t="s">
        <v>1354</v>
      </c>
    </row>
    <row r="31" spans="1:7" x14ac:dyDescent="0.2">
      <c r="A31" s="29" t="s">
        <v>702</v>
      </c>
      <c r="B31" t="s">
        <v>623</v>
      </c>
      <c r="C31" t="s">
        <v>703</v>
      </c>
      <c r="D31" t="s">
        <v>704</v>
      </c>
      <c r="E31" t="s">
        <v>705</v>
      </c>
      <c r="F31" t="s">
        <v>666</v>
      </c>
      <c r="G31" t="s">
        <v>1354</v>
      </c>
    </row>
    <row r="32" spans="1:7" x14ac:dyDescent="0.2">
      <c r="A32" s="29" t="s">
        <v>706</v>
      </c>
      <c r="B32" t="s">
        <v>623</v>
      </c>
      <c r="C32" t="s">
        <v>707</v>
      </c>
      <c r="D32" t="s">
        <v>708</v>
      </c>
      <c r="E32" t="s">
        <v>709</v>
      </c>
      <c r="F32" t="s">
        <v>710</v>
      </c>
      <c r="G32" t="s">
        <v>607</v>
      </c>
    </row>
    <row r="33" spans="1:7" x14ac:dyDescent="0.2">
      <c r="A33" s="29" t="s">
        <v>405</v>
      </c>
      <c r="B33" t="s">
        <v>608</v>
      </c>
      <c r="C33" t="s">
        <v>655</v>
      </c>
      <c r="D33" t="s">
        <v>673</v>
      </c>
      <c r="E33" t="s">
        <v>711</v>
      </c>
      <c r="F33" t="s">
        <v>712</v>
      </c>
      <c r="G33" t="s">
        <v>1354</v>
      </c>
    </row>
    <row r="34" spans="1:7" x14ac:dyDescent="0.2">
      <c r="A34" s="29" t="s">
        <v>713</v>
      </c>
      <c r="B34" t="s">
        <v>623</v>
      </c>
      <c r="C34" t="s">
        <v>714</v>
      </c>
      <c r="D34" t="s">
        <v>715</v>
      </c>
      <c r="E34" t="s">
        <v>716</v>
      </c>
      <c r="F34" t="s">
        <v>717</v>
      </c>
      <c r="G34" t="s">
        <v>607</v>
      </c>
    </row>
    <row r="35" spans="1:7" x14ac:dyDescent="0.2">
      <c r="A35" s="29" t="s">
        <v>1367</v>
      </c>
      <c r="B35" t="s">
        <v>633</v>
      </c>
      <c r="C35" t="s">
        <v>718</v>
      </c>
      <c r="D35" t="s">
        <v>659</v>
      </c>
      <c r="E35" t="s">
        <v>719</v>
      </c>
      <c r="F35" t="s">
        <v>653</v>
      </c>
      <c r="G35" t="s">
        <v>1354</v>
      </c>
    </row>
    <row r="36" spans="1:7" x14ac:dyDescent="0.2">
      <c r="A36" s="29" t="s">
        <v>720</v>
      </c>
      <c r="B36" t="s">
        <v>623</v>
      </c>
      <c r="C36" t="s">
        <v>721</v>
      </c>
      <c r="D36" t="s">
        <v>722</v>
      </c>
      <c r="E36" t="s">
        <v>723</v>
      </c>
      <c r="F36" t="s">
        <v>724</v>
      </c>
      <c r="G36" t="s">
        <v>1354</v>
      </c>
    </row>
    <row r="37" spans="1:7" x14ac:dyDescent="0.2">
      <c r="A37" s="29" t="s">
        <v>725</v>
      </c>
      <c r="B37" t="s">
        <v>599</v>
      </c>
      <c r="C37" t="s">
        <v>726</v>
      </c>
      <c r="D37" t="s">
        <v>727</v>
      </c>
      <c r="E37" t="s">
        <v>728</v>
      </c>
      <c r="F37" t="s">
        <v>717</v>
      </c>
      <c r="G37" t="s">
        <v>607</v>
      </c>
    </row>
    <row r="38" spans="1:7" x14ac:dyDescent="0.2">
      <c r="A38" s="29" t="s">
        <v>729</v>
      </c>
      <c r="B38" t="s">
        <v>599</v>
      </c>
      <c r="C38" t="s">
        <v>730</v>
      </c>
      <c r="D38" t="s">
        <v>667</v>
      </c>
      <c r="E38" t="s">
        <v>731</v>
      </c>
      <c r="F38" t="s">
        <v>661</v>
      </c>
      <c r="G38" t="s">
        <v>607</v>
      </c>
    </row>
    <row r="39" spans="1:7" x14ac:dyDescent="0.2">
      <c r="A39" s="29" t="s">
        <v>10</v>
      </c>
      <c r="B39" t="s">
        <v>608</v>
      </c>
      <c r="C39" t="s">
        <v>732</v>
      </c>
      <c r="D39" t="s">
        <v>619</v>
      </c>
      <c r="E39" t="s">
        <v>733</v>
      </c>
      <c r="F39" t="s">
        <v>734</v>
      </c>
      <c r="G39" t="s">
        <v>1354</v>
      </c>
    </row>
    <row r="40" spans="1:7" x14ac:dyDescent="0.2">
      <c r="A40" s="29" t="s">
        <v>735</v>
      </c>
      <c r="B40" t="s">
        <v>633</v>
      </c>
      <c r="C40" t="s">
        <v>736</v>
      </c>
      <c r="D40" t="s">
        <v>696</v>
      </c>
      <c r="E40" t="s">
        <v>737</v>
      </c>
      <c r="F40" t="s">
        <v>738</v>
      </c>
      <c r="G40" t="s">
        <v>1354</v>
      </c>
    </row>
    <row r="41" spans="1:7" x14ac:dyDescent="0.2">
      <c r="A41" s="29" t="s">
        <v>1383</v>
      </c>
      <c r="B41" t="s">
        <v>633</v>
      </c>
      <c r="C41" t="s">
        <v>618</v>
      </c>
      <c r="D41" t="s">
        <v>718</v>
      </c>
      <c r="E41" t="s">
        <v>739</v>
      </c>
      <c r="F41" t="s">
        <v>671</v>
      </c>
      <c r="G41" t="s">
        <v>1354</v>
      </c>
    </row>
    <row r="42" spans="1:7" x14ac:dyDescent="0.2">
      <c r="A42" s="29" t="s">
        <v>740</v>
      </c>
      <c r="B42" t="s">
        <v>633</v>
      </c>
      <c r="C42" t="s">
        <v>741</v>
      </c>
      <c r="D42" t="s">
        <v>742</v>
      </c>
      <c r="E42" t="s">
        <v>743</v>
      </c>
      <c r="F42" t="s">
        <v>744</v>
      </c>
      <c r="G42" t="s">
        <v>1354</v>
      </c>
    </row>
    <row r="43" spans="1:7" x14ac:dyDescent="0.2">
      <c r="A43" s="29" t="s">
        <v>745</v>
      </c>
      <c r="B43" t="s">
        <v>633</v>
      </c>
      <c r="C43" t="s">
        <v>746</v>
      </c>
      <c r="D43" t="s">
        <v>747</v>
      </c>
      <c r="E43" t="s">
        <v>748</v>
      </c>
      <c r="F43" t="s">
        <v>657</v>
      </c>
      <c r="G43" t="s">
        <v>1354</v>
      </c>
    </row>
    <row r="44" spans="1:7" x14ac:dyDescent="0.2">
      <c r="A44" s="29" t="s">
        <v>749</v>
      </c>
      <c r="B44" t="s">
        <v>633</v>
      </c>
      <c r="C44" t="s">
        <v>750</v>
      </c>
      <c r="D44" t="s">
        <v>751</v>
      </c>
      <c r="E44" t="s">
        <v>752</v>
      </c>
      <c r="F44" t="s">
        <v>753</v>
      </c>
      <c r="G44" t="s">
        <v>1354</v>
      </c>
    </row>
    <row r="45" spans="1:7" x14ac:dyDescent="0.2">
      <c r="A45" s="29" t="s">
        <v>754</v>
      </c>
      <c r="B45" t="s">
        <v>633</v>
      </c>
      <c r="C45" t="s">
        <v>755</v>
      </c>
      <c r="D45" t="s">
        <v>756</v>
      </c>
      <c r="E45" t="s">
        <v>757</v>
      </c>
      <c r="F45" t="s">
        <v>758</v>
      </c>
      <c r="G45" t="s">
        <v>1354</v>
      </c>
    </row>
    <row r="46" spans="1:7" x14ac:dyDescent="0.2">
      <c r="A46" s="29" t="s">
        <v>759</v>
      </c>
      <c r="B46" t="s">
        <v>633</v>
      </c>
      <c r="C46" t="s">
        <v>609</v>
      </c>
      <c r="D46" t="s">
        <v>595</v>
      </c>
      <c r="E46" t="s">
        <v>760</v>
      </c>
      <c r="F46" t="s">
        <v>612</v>
      </c>
      <c r="G46" t="s">
        <v>1354</v>
      </c>
    </row>
    <row r="47" spans="1:7" x14ac:dyDescent="0.2">
      <c r="A47" s="29" t="s">
        <v>761</v>
      </c>
      <c r="B47" t="s">
        <v>633</v>
      </c>
      <c r="C47" t="s">
        <v>762</v>
      </c>
      <c r="D47" t="s">
        <v>763</v>
      </c>
      <c r="E47" t="s">
        <v>764</v>
      </c>
      <c r="F47" t="s">
        <v>765</v>
      </c>
      <c r="G47" t="s">
        <v>1354</v>
      </c>
    </row>
    <row r="48" spans="1:7" x14ac:dyDescent="0.2">
      <c r="A48" s="29" t="s">
        <v>766</v>
      </c>
      <c r="B48" t="s">
        <v>633</v>
      </c>
      <c r="C48" t="s">
        <v>767</v>
      </c>
      <c r="D48" t="s">
        <v>768</v>
      </c>
      <c r="E48" t="s">
        <v>769</v>
      </c>
      <c r="F48" t="s">
        <v>770</v>
      </c>
      <c r="G48" t="s">
        <v>1354</v>
      </c>
    </row>
    <row r="49" spans="1:7" x14ac:dyDescent="0.2">
      <c r="A49" s="29" t="s">
        <v>771</v>
      </c>
      <c r="B49" t="s">
        <v>633</v>
      </c>
      <c r="C49" t="s">
        <v>772</v>
      </c>
      <c r="D49" t="s">
        <v>773</v>
      </c>
      <c r="E49" t="s">
        <v>774</v>
      </c>
      <c r="F49" t="s">
        <v>775</v>
      </c>
      <c r="G49" t="s">
        <v>1354</v>
      </c>
    </row>
    <row r="50" spans="1:7" x14ac:dyDescent="0.2">
      <c r="A50" s="29" t="s">
        <v>776</v>
      </c>
      <c r="B50" t="s">
        <v>608</v>
      </c>
      <c r="C50" t="s">
        <v>777</v>
      </c>
      <c r="D50" t="s">
        <v>778</v>
      </c>
      <c r="E50" t="s">
        <v>779</v>
      </c>
      <c r="F50" t="s">
        <v>780</v>
      </c>
      <c r="G50" t="s">
        <v>1354</v>
      </c>
    </row>
    <row r="51" spans="1:7" x14ac:dyDescent="0.2">
      <c r="A51" s="29" t="s">
        <v>781</v>
      </c>
      <c r="B51" t="s">
        <v>599</v>
      </c>
      <c r="C51" t="s">
        <v>782</v>
      </c>
      <c r="D51" t="s">
        <v>783</v>
      </c>
      <c r="E51" t="s">
        <v>626</v>
      </c>
      <c r="F51" t="s">
        <v>784</v>
      </c>
      <c r="G51" t="s">
        <v>1354</v>
      </c>
    </row>
    <row r="52" spans="1:7" x14ac:dyDescent="0.2">
      <c r="A52" s="29" t="s">
        <v>785</v>
      </c>
      <c r="B52" t="s">
        <v>633</v>
      </c>
      <c r="C52" t="s">
        <v>786</v>
      </c>
      <c r="D52" t="s">
        <v>630</v>
      </c>
      <c r="E52" t="s">
        <v>787</v>
      </c>
      <c r="F52" t="s">
        <v>712</v>
      </c>
      <c r="G52" t="s">
        <v>1354</v>
      </c>
    </row>
    <row r="53" spans="1:7" x14ac:dyDescent="0.2">
      <c r="A53" s="29" t="s">
        <v>788</v>
      </c>
      <c r="B53" t="s">
        <v>608</v>
      </c>
      <c r="C53" t="s">
        <v>699</v>
      </c>
      <c r="D53" t="s">
        <v>789</v>
      </c>
      <c r="E53" t="s">
        <v>790</v>
      </c>
      <c r="F53" t="s">
        <v>791</v>
      </c>
      <c r="G53" t="s">
        <v>1354</v>
      </c>
    </row>
    <row r="54" spans="1:7" x14ac:dyDescent="0.2">
      <c r="A54" s="29" t="s">
        <v>144</v>
      </c>
      <c r="B54" t="s">
        <v>594</v>
      </c>
      <c r="C54" t="s">
        <v>646</v>
      </c>
      <c r="D54" t="s">
        <v>792</v>
      </c>
      <c r="E54" t="s">
        <v>793</v>
      </c>
      <c r="F54" t="s">
        <v>671</v>
      </c>
      <c r="G54" t="s">
        <v>1354</v>
      </c>
    </row>
    <row r="55" spans="1:7" x14ac:dyDescent="0.2">
      <c r="A55" s="29" t="s">
        <v>794</v>
      </c>
      <c r="B55" t="s">
        <v>633</v>
      </c>
      <c r="C55" t="s">
        <v>669</v>
      </c>
      <c r="D55" t="s">
        <v>646</v>
      </c>
      <c r="E55" t="s">
        <v>670</v>
      </c>
      <c r="F55" t="s">
        <v>734</v>
      </c>
      <c r="G55" t="s">
        <v>1354</v>
      </c>
    </row>
    <row r="56" spans="1:7" x14ac:dyDescent="0.2">
      <c r="A56" s="29" t="s">
        <v>14</v>
      </c>
      <c r="B56" t="s">
        <v>594</v>
      </c>
      <c r="C56" t="s">
        <v>732</v>
      </c>
      <c r="D56" t="s">
        <v>642</v>
      </c>
      <c r="E56" t="s">
        <v>795</v>
      </c>
      <c r="F56" t="s">
        <v>616</v>
      </c>
      <c r="G56" t="s">
        <v>607</v>
      </c>
    </row>
    <row r="57" spans="1:7" x14ac:dyDescent="0.2">
      <c r="A57" s="29" t="s">
        <v>796</v>
      </c>
      <c r="B57" t="s">
        <v>633</v>
      </c>
      <c r="C57" t="s">
        <v>797</v>
      </c>
      <c r="D57" t="s">
        <v>778</v>
      </c>
      <c r="E57" t="s">
        <v>798</v>
      </c>
      <c r="F57" t="s">
        <v>710</v>
      </c>
      <c r="G57" t="s">
        <v>1354</v>
      </c>
    </row>
    <row r="58" spans="1:7" x14ac:dyDescent="0.2">
      <c r="A58" s="29" t="s">
        <v>799</v>
      </c>
      <c r="B58" t="s">
        <v>623</v>
      </c>
      <c r="C58" t="s">
        <v>659</v>
      </c>
      <c r="D58" t="s">
        <v>800</v>
      </c>
      <c r="E58" t="s">
        <v>801</v>
      </c>
      <c r="F58" t="s">
        <v>678</v>
      </c>
      <c r="G58" t="s">
        <v>607</v>
      </c>
    </row>
    <row r="59" spans="1:7" x14ac:dyDescent="0.2">
      <c r="A59" s="29" t="s">
        <v>15</v>
      </c>
      <c r="B59" t="s">
        <v>599</v>
      </c>
      <c r="C59" t="s">
        <v>614</v>
      </c>
      <c r="D59" t="s">
        <v>800</v>
      </c>
      <c r="E59" t="s">
        <v>802</v>
      </c>
      <c r="F59" t="s">
        <v>686</v>
      </c>
      <c r="G59" t="s">
        <v>1354</v>
      </c>
    </row>
    <row r="60" spans="1:7" x14ac:dyDescent="0.2">
      <c r="A60" s="29" t="s">
        <v>803</v>
      </c>
      <c r="B60" t="s">
        <v>594</v>
      </c>
      <c r="C60" t="s">
        <v>804</v>
      </c>
      <c r="D60" t="s">
        <v>659</v>
      </c>
      <c r="E60" t="s">
        <v>805</v>
      </c>
      <c r="F60" t="s">
        <v>678</v>
      </c>
      <c r="G60" t="s">
        <v>1354</v>
      </c>
    </row>
    <row r="61" spans="1:7" x14ac:dyDescent="0.2">
      <c r="A61" s="29" t="s">
        <v>421</v>
      </c>
      <c r="B61" t="s">
        <v>608</v>
      </c>
      <c r="C61" t="s">
        <v>654</v>
      </c>
      <c r="D61" t="s">
        <v>806</v>
      </c>
      <c r="E61" t="s">
        <v>807</v>
      </c>
      <c r="F61" t="s">
        <v>712</v>
      </c>
      <c r="G61" t="s">
        <v>1354</v>
      </c>
    </row>
    <row r="62" spans="1:7" x14ac:dyDescent="0.2">
      <c r="A62" s="29" t="s">
        <v>16</v>
      </c>
      <c r="B62" t="s">
        <v>623</v>
      </c>
      <c r="C62" t="s">
        <v>808</v>
      </c>
      <c r="D62" t="s">
        <v>809</v>
      </c>
      <c r="E62" t="s">
        <v>810</v>
      </c>
      <c r="F62" t="s">
        <v>701</v>
      </c>
      <c r="G62" t="s">
        <v>811</v>
      </c>
    </row>
    <row r="63" spans="1:7" x14ac:dyDescent="0.2">
      <c r="A63" s="29" t="s">
        <v>812</v>
      </c>
      <c r="B63" t="s">
        <v>599</v>
      </c>
      <c r="C63" t="s">
        <v>813</v>
      </c>
      <c r="D63" t="s">
        <v>814</v>
      </c>
      <c r="E63" t="s">
        <v>728</v>
      </c>
      <c r="F63" t="s">
        <v>701</v>
      </c>
      <c r="G63" t="s">
        <v>1354</v>
      </c>
    </row>
    <row r="64" spans="1:7" x14ac:dyDescent="0.2">
      <c r="A64" s="29" t="s">
        <v>815</v>
      </c>
      <c r="B64" t="s">
        <v>594</v>
      </c>
      <c r="C64" t="s">
        <v>816</v>
      </c>
      <c r="D64" t="s">
        <v>596</v>
      </c>
      <c r="E64" t="s">
        <v>817</v>
      </c>
      <c r="F64" t="s">
        <v>602</v>
      </c>
      <c r="G64" t="s">
        <v>1354</v>
      </c>
    </row>
    <row r="65" spans="1:7" x14ac:dyDescent="0.2">
      <c r="A65" s="29" t="s">
        <v>818</v>
      </c>
      <c r="B65" t="s">
        <v>599</v>
      </c>
      <c r="C65" t="s">
        <v>819</v>
      </c>
      <c r="D65" t="s">
        <v>613</v>
      </c>
      <c r="E65" t="s">
        <v>820</v>
      </c>
      <c r="F65" t="s">
        <v>734</v>
      </c>
      <c r="G65" t="s">
        <v>1354</v>
      </c>
    </row>
    <row r="66" spans="1:7" x14ac:dyDescent="0.2">
      <c r="A66" s="29" t="s">
        <v>821</v>
      </c>
      <c r="B66" t="s">
        <v>608</v>
      </c>
      <c r="C66" t="s">
        <v>693</v>
      </c>
      <c r="D66" t="s">
        <v>682</v>
      </c>
      <c r="E66" t="s">
        <v>822</v>
      </c>
      <c r="F66" t="s">
        <v>712</v>
      </c>
      <c r="G66" t="s">
        <v>1354</v>
      </c>
    </row>
    <row r="67" spans="1:7" x14ac:dyDescent="0.2">
      <c r="A67" s="29" t="s">
        <v>823</v>
      </c>
      <c r="B67" t="s">
        <v>623</v>
      </c>
      <c r="C67" t="s">
        <v>824</v>
      </c>
      <c r="D67" t="s">
        <v>825</v>
      </c>
      <c r="E67" t="s">
        <v>826</v>
      </c>
      <c r="F67" t="s">
        <v>661</v>
      </c>
      <c r="G67" t="s">
        <v>607</v>
      </c>
    </row>
    <row r="68" spans="1:7" x14ac:dyDescent="0.2">
      <c r="A68" s="29" t="s">
        <v>827</v>
      </c>
      <c r="B68" t="s">
        <v>594</v>
      </c>
      <c r="C68" t="s">
        <v>797</v>
      </c>
      <c r="D68" t="s">
        <v>828</v>
      </c>
      <c r="E68" t="s">
        <v>705</v>
      </c>
      <c r="F68" t="s">
        <v>829</v>
      </c>
      <c r="G68" t="s">
        <v>1354</v>
      </c>
    </row>
    <row r="69" spans="1:7" x14ac:dyDescent="0.2">
      <c r="A69" s="29" t="s">
        <v>496</v>
      </c>
      <c r="B69" t="s">
        <v>608</v>
      </c>
      <c r="C69" t="s">
        <v>647</v>
      </c>
      <c r="D69" t="s">
        <v>830</v>
      </c>
      <c r="E69" t="s">
        <v>831</v>
      </c>
      <c r="F69" t="s">
        <v>606</v>
      </c>
      <c r="G69" t="s">
        <v>1354</v>
      </c>
    </row>
    <row r="70" spans="1:7" x14ac:dyDescent="0.2">
      <c r="A70" s="29" t="s">
        <v>832</v>
      </c>
      <c r="B70" t="s">
        <v>633</v>
      </c>
      <c r="C70" t="s">
        <v>726</v>
      </c>
      <c r="D70" t="s">
        <v>715</v>
      </c>
      <c r="E70" t="s">
        <v>833</v>
      </c>
      <c r="F70" t="s">
        <v>717</v>
      </c>
      <c r="G70" t="s">
        <v>1354</v>
      </c>
    </row>
    <row r="71" spans="1:7" x14ac:dyDescent="0.2">
      <c r="A71" s="29" t="s">
        <v>834</v>
      </c>
      <c r="B71" t="s">
        <v>633</v>
      </c>
      <c r="C71" t="s">
        <v>825</v>
      </c>
      <c r="D71" t="s">
        <v>808</v>
      </c>
      <c r="E71" t="s">
        <v>835</v>
      </c>
      <c r="F71" t="s">
        <v>829</v>
      </c>
      <c r="G71" t="s">
        <v>1354</v>
      </c>
    </row>
    <row r="72" spans="1:7" x14ac:dyDescent="0.2">
      <c r="A72" s="29" t="s">
        <v>836</v>
      </c>
      <c r="B72" t="s">
        <v>633</v>
      </c>
      <c r="C72" t="s">
        <v>614</v>
      </c>
      <c r="D72" t="s">
        <v>837</v>
      </c>
      <c r="E72" t="s">
        <v>838</v>
      </c>
      <c r="F72" t="s">
        <v>712</v>
      </c>
      <c r="G72" t="s">
        <v>1354</v>
      </c>
    </row>
    <row r="73" spans="1:7" x14ac:dyDescent="0.2">
      <c r="A73" s="29" t="s">
        <v>839</v>
      </c>
      <c r="B73" t="s">
        <v>599</v>
      </c>
      <c r="C73" t="s">
        <v>840</v>
      </c>
      <c r="D73" t="s">
        <v>783</v>
      </c>
      <c r="E73" t="s">
        <v>841</v>
      </c>
      <c r="F73" t="s">
        <v>784</v>
      </c>
      <c r="G73" t="s">
        <v>1354</v>
      </c>
    </row>
    <row r="74" spans="1:7" x14ac:dyDescent="0.2">
      <c r="A74" s="29" t="s">
        <v>1381</v>
      </c>
      <c r="B74" t="s">
        <v>608</v>
      </c>
      <c r="C74" t="s">
        <v>842</v>
      </c>
      <c r="D74" t="s">
        <v>842</v>
      </c>
      <c r="E74" t="s">
        <v>842</v>
      </c>
      <c r="F74" t="s">
        <v>712</v>
      </c>
      <c r="G74" t="s">
        <v>1354</v>
      </c>
    </row>
    <row r="75" spans="1:7" x14ac:dyDescent="0.2">
      <c r="A75" s="29" t="s">
        <v>843</v>
      </c>
      <c r="B75" t="s">
        <v>623</v>
      </c>
      <c r="C75" t="s">
        <v>825</v>
      </c>
      <c r="D75" t="s">
        <v>844</v>
      </c>
      <c r="E75" t="s">
        <v>845</v>
      </c>
      <c r="F75" t="s">
        <v>846</v>
      </c>
      <c r="G75" t="s">
        <v>607</v>
      </c>
    </row>
    <row r="76" spans="1:7" x14ac:dyDescent="0.2">
      <c r="A76" s="29" t="s">
        <v>19</v>
      </c>
      <c r="B76" t="s">
        <v>608</v>
      </c>
      <c r="C76" t="s">
        <v>847</v>
      </c>
      <c r="D76" t="s">
        <v>848</v>
      </c>
      <c r="E76" t="s">
        <v>849</v>
      </c>
      <c r="F76" t="s">
        <v>616</v>
      </c>
      <c r="G76" t="s">
        <v>607</v>
      </c>
    </row>
    <row r="77" spans="1:7" x14ac:dyDescent="0.2">
      <c r="A77" s="29" t="s">
        <v>850</v>
      </c>
      <c r="B77" t="s">
        <v>599</v>
      </c>
      <c r="C77" t="s">
        <v>851</v>
      </c>
      <c r="D77" t="s">
        <v>722</v>
      </c>
      <c r="E77" t="s">
        <v>852</v>
      </c>
      <c r="F77" t="s">
        <v>780</v>
      </c>
      <c r="G77" t="s">
        <v>1354</v>
      </c>
    </row>
    <row r="78" spans="1:7" x14ac:dyDescent="0.2">
      <c r="A78" s="29" t="s">
        <v>476</v>
      </c>
      <c r="B78" t="s">
        <v>608</v>
      </c>
      <c r="C78" t="s">
        <v>853</v>
      </c>
      <c r="D78" t="s">
        <v>854</v>
      </c>
      <c r="E78" t="s">
        <v>855</v>
      </c>
      <c r="F78" t="s">
        <v>734</v>
      </c>
      <c r="G78" t="s">
        <v>1354</v>
      </c>
    </row>
    <row r="79" spans="1:7" x14ac:dyDescent="0.2">
      <c r="A79" s="29" t="s">
        <v>1380</v>
      </c>
      <c r="B79" t="s">
        <v>599</v>
      </c>
      <c r="C79" t="s">
        <v>732</v>
      </c>
      <c r="D79" t="s">
        <v>618</v>
      </c>
      <c r="E79" t="s">
        <v>856</v>
      </c>
      <c r="F79" t="s">
        <v>842</v>
      </c>
      <c r="G79" t="s">
        <v>1354</v>
      </c>
    </row>
    <row r="80" spans="1:7" x14ac:dyDescent="0.2">
      <c r="A80" s="29" t="s">
        <v>857</v>
      </c>
      <c r="B80" t="s">
        <v>623</v>
      </c>
      <c r="C80" t="s">
        <v>858</v>
      </c>
      <c r="D80" t="s">
        <v>859</v>
      </c>
      <c r="E80" t="s">
        <v>860</v>
      </c>
      <c r="F80" t="s">
        <v>710</v>
      </c>
      <c r="G80" t="s">
        <v>1354</v>
      </c>
    </row>
    <row r="81" spans="1:7" x14ac:dyDescent="0.2">
      <c r="A81" s="29" t="s">
        <v>861</v>
      </c>
      <c r="B81" t="s">
        <v>594</v>
      </c>
      <c r="C81" t="s">
        <v>797</v>
      </c>
      <c r="D81" t="s">
        <v>726</v>
      </c>
      <c r="E81" t="s">
        <v>862</v>
      </c>
      <c r="F81" t="s">
        <v>791</v>
      </c>
      <c r="G81" t="s">
        <v>1354</v>
      </c>
    </row>
    <row r="82" spans="1:7" x14ac:dyDescent="0.2">
      <c r="A82" s="29" t="s">
        <v>863</v>
      </c>
      <c r="B82" t="s">
        <v>608</v>
      </c>
      <c r="C82" t="s">
        <v>864</v>
      </c>
      <c r="D82" t="s">
        <v>864</v>
      </c>
      <c r="E82" t="s">
        <v>865</v>
      </c>
      <c r="F82" t="s">
        <v>661</v>
      </c>
      <c r="G82" t="s">
        <v>607</v>
      </c>
    </row>
    <row r="83" spans="1:7" x14ac:dyDescent="0.2">
      <c r="A83" s="29" t="s">
        <v>21</v>
      </c>
      <c r="B83" t="s">
        <v>608</v>
      </c>
      <c r="C83" t="s">
        <v>847</v>
      </c>
      <c r="D83" t="s">
        <v>655</v>
      </c>
      <c r="E83" t="s">
        <v>866</v>
      </c>
      <c r="F83" t="s">
        <v>712</v>
      </c>
      <c r="G83" t="s">
        <v>607</v>
      </c>
    </row>
    <row r="84" spans="1:7" x14ac:dyDescent="0.2">
      <c r="A84" s="29" t="s">
        <v>129</v>
      </c>
      <c r="B84" t="s">
        <v>608</v>
      </c>
      <c r="C84" t="s">
        <v>614</v>
      </c>
      <c r="D84" t="s">
        <v>867</v>
      </c>
      <c r="E84" t="s">
        <v>868</v>
      </c>
      <c r="F84" t="s">
        <v>686</v>
      </c>
      <c r="G84" t="s">
        <v>1354</v>
      </c>
    </row>
    <row r="85" spans="1:7" x14ac:dyDescent="0.2">
      <c r="A85" s="29" t="s">
        <v>869</v>
      </c>
      <c r="B85" t="s">
        <v>599</v>
      </c>
      <c r="C85" t="s">
        <v>730</v>
      </c>
      <c r="D85" t="s">
        <v>870</v>
      </c>
      <c r="E85" t="s">
        <v>871</v>
      </c>
      <c r="F85" t="s">
        <v>653</v>
      </c>
      <c r="G85" t="s">
        <v>607</v>
      </c>
    </row>
    <row r="86" spans="1:7" x14ac:dyDescent="0.2">
      <c r="A86" s="29" t="s">
        <v>422</v>
      </c>
      <c r="B86" t="s">
        <v>608</v>
      </c>
      <c r="C86" t="s">
        <v>872</v>
      </c>
      <c r="D86" t="s">
        <v>873</v>
      </c>
      <c r="E86" t="s">
        <v>874</v>
      </c>
      <c r="F86" t="s">
        <v>606</v>
      </c>
      <c r="G86" t="s">
        <v>607</v>
      </c>
    </row>
    <row r="87" spans="1:7" x14ac:dyDescent="0.2">
      <c r="A87" s="29" t="s">
        <v>875</v>
      </c>
      <c r="B87" t="s">
        <v>599</v>
      </c>
      <c r="C87" t="s">
        <v>640</v>
      </c>
      <c r="D87" t="s">
        <v>786</v>
      </c>
      <c r="E87" t="s">
        <v>838</v>
      </c>
      <c r="F87" t="s">
        <v>645</v>
      </c>
      <c r="G87" t="s">
        <v>607</v>
      </c>
    </row>
    <row r="88" spans="1:7" x14ac:dyDescent="0.2">
      <c r="A88" s="29" t="s">
        <v>876</v>
      </c>
      <c r="B88" t="s">
        <v>599</v>
      </c>
      <c r="C88" t="s">
        <v>613</v>
      </c>
      <c r="D88" t="s">
        <v>603</v>
      </c>
      <c r="E88" t="s">
        <v>648</v>
      </c>
      <c r="F88" t="s">
        <v>606</v>
      </c>
      <c r="G88" t="s">
        <v>811</v>
      </c>
    </row>
    <row r="89" spans="1:7" x14ac:dyDescent="0.2">
      <c r="A89" s="29" t="s">
        <v>194</v>
      </c>
      <c r="B89" t="s">
        <v>608</v>
      </c>
      <c r="C89" t="s">
        <v>842</v>
      </c>
      <c r="D89" t="s">
        <v>842</v>
      </c>
      <c r="E89" t="s">
        <v>842</v>
      </c>
      <c r="F89" t="s">
        <v>645</v>
      </c>
      <c r="G89" t="s">
        <v>1354</v>
      </c>
    </row>
    <row r="90" spans="1:7" x14ac:dyDescent="0.2">
      <c r="A90" s="29" t="s">
        <v>583</v>
      </c>
      <c r="B90" t="s">
        <v>594</v>
      </c>
      <c r="C90" t="s">
        <v>877</v>
      </c>
      <c r="D90" t="s">
        <v>878</v>
      </c>
      <c r="E90" t="s">
        <v>879</v>
      </c>
      <c r="F90" t="s">
        <v>724</v>
      </c>
      <c r="G90" t="s">
        <v>1354</v>
      </c>
    </row>
    <row r="91" spans="1:7" x14ac:dyDescent="0.2">
      <c r="A91" s="29" t="s">
        <v>880</v>
      </c>
      <c r="B91" t="s">
        <v>599</v>
      </c>
      <c r="C91" t="s">
        <v>881</v>
      </c>
      <c r="D91" t="s">
        <v>816</v>
      </c>
      <c r="E91" t="s">
        <v>882</v>
      </c>
      <c r="F91" t="s">
        <v>686</v>
      </c>
      <c r="G91" t="s">
        <v>607</v>
      </c>
    </row>
    <row r="92" spans="1:7" x14ac:dyDescent="0.2">
      <c r="A92" s="29" t="s">
        <v>883</v>
      </c>
      <c r="B92" t="s">
        <v>608</v>
      </c>
      <c r="C92" t="s">
        <v>884</v>
      </c>
      <c r="D92" t="s">
        <v>830</v>
      </c>
      <c r="E92" t="s">
        <v>885</v>
      </c>
      <c r="F92" t="s">
        <v>734</v>
      </c>
      <c r="G92" t="s">
        <v>607</v>
      </c>
    </row>
    <row r="93" spans="1:7" x14ac:dyDescent="0.2">
      <c r="A93" s="29" t="s">
        <v>120</v>
      </c>
      <c r="B93" t="s">
        <v>608</v>
      </c>
      <c r="C93" t="s">
        <v>610</v>
      </c>
      <c r="D93" t="s">
        <v>886</v>
      </c>
      <c r="E93" t="s">
        <v>887</v>
      </c>
      <c r="F93" t="s">
        <v>612</v>
      </c>
      <c r="G93" t="s">
        <v>1354</v>
      </c>
    </row>
    <row r="94" spans="1:7" x14ac:dyDescent="0.2">
      <c r="A94" s="29" t="s">
        <v>888</v>
      </c>
      <c r="B94" t="s">
        <v>594</v>
      </c>
      <c r="C94" t="s">
        <v>613</v>
      </c>
      <c r="D94" t="s">
        <v>640</v>
      </c>
      <c r="E94" t="s">
        <v>802</v>
      </c>
      <c r="F94" t="s">
        <v>889</v>
      </c>
      <c r="G94" t="s">
        <v>1354</v>
      </c>
    </row>
    <row r="95" spans="1:7" x14ac:dyDescent="0.2">
      <c r="A95" s="29" t="s">
        <v>1379</v>
      </c>
      <c r="B95" t="s">
        <v>594</v>
      </c>
      <c r="C95" t="s">
        <v>837</v>
      </c>
      <c r="D95" t="s">
        <v>890</v>
      </c>
      <c r="E95" t="s">
        <v>891</v>
      </c>
      <c r="F95" t="s">
        <v>712</v>
      </c>
      <c r="G95" t="s">
        <v>607</v>
      </c>
    </row>
    <row r="96" spans="1:7" x14ac:dyDescent="0.2">
      <c r="A96" s="29" t="s">
        <v>892</v>
      </c>
      <c r="B96" t="s">
        <v>623</v>
      </c>
      <c r="C96" t="s">
        <v>714</v>
      </c>
      <c r="D96" t="s">
        <v>837</v>
      </c>
      <c r="E96" t="s">
        <v>893</v>
      </c>
      <c r="F96" t="s">
        <v>734</v>
      </c>
      <c r="G96" t="s">
        <v>607</v>
      </c>
    </row>
    <row r="97" spans="1:7" x14ac:dyDescent="0.2">
      <c r="A97" s="29" t="s">
        <v>894</v>
      </c>
      <c r="B97" t="s">
        <v>594</v>
      </c>
      <c r="C97" t="s">
        <v>808</v>
      </c>
      <c r="D97" t="s">
        <v>877</v>
      </c>
      <c r="E97" t="s">
        <v>895</v>
      </c>
      <c r="F97" t="s">
        <v>791</v>
      </c>
      <c r="G97" t="s">
        <v>1354</v>
      </c>
    </row>
    <row r="98" spans="1:7" x14ac:dyDescent="0.2">
      <c r="A98" s="29" t="s">
        <v>896</v>
      </c>
      <c r="B98" t="s">
        <v>623</v>
      </c>
      <c r="C98" t="s">
        <v>819</v>
      </c>
      <c r="D98" t="s">
        <v>819</v>
      </c>
      <c r="E98" t="s">
        <v>897</v>
      </c>
      <c r="F98" t="s">
        <v>889</v>
      </c>
      <c r="G98" t="s">
        <v>607</v>
      </c>
    </row>
    <row r="99" spans="1:7" x14ac:dyDescent="0.2">
      <c r="A99" s="29" t="s">
        <v>106</v>
      </c>
      <c r="B99" t="s">
        <v>594</v>
      </c>
      <c r="C99" t="s">
        <v>642</v>
      </c>
      <c r="D99" t="s">
        <v>800</v>
      </c>
      <c r="E99" t="s">
        <v>898</v>
      </c>
      <c r="F99" t="s">
        <v>686</v>
      </c>
      <c r="G99" t="s">
        <v>1354</v>
      </c>
    </row>
    <row r="100" spans="1:7" x14ac:dyDescent="0.2">
      <c r="A100" s="29" t="s">
        <v>899</v>
      </c>
      <c r="B100" t="s">
        <v>594</v>
      </c>
      <c r="C100" t="s">
        <v>900</v>
      </c>
      <c r="D100" t="s">
        <v>819</v>
      </c>
      <c r="E100" t="s">
        <v>901</v>
      </c>
      <c r="F100" t="s">
        <v>621</v>
      </c>
      <c r="G100" t="s">
        <v>1354</v>
      </c>
    </row>
    <row r="101" spans="1:7" x14ac:dyDescent="0.2">
      <c r="A101" s="29" t="s">
        <v>23</v>
      </c>
      <c r="B101" t="s">
        <v>599</v>
      </c>
      <c r="C101" t="s">
        <v>664</v>
      </c>
      <c r="D101" t="s">
        <v>718</v>
      </c>
      <c r="E101" t="s">
        <v>902</v>
      </c>
      <c r="F101" t="s">
        <v>678</v>
      </c>
      <c r="G101" t="s">
        <v>1354</v>
      </c>
    </row>
    <row r="102" spans="1:7" x14ac:dyDescent="0.2">
      <c r="A102" s="29" t="s">
        <v>903</v>
      </c>
      <c r="B102" t="s">
        <v>599</v>
      </c>
      <c r="C102" t="s">
        <v>730</v>
      </c>
      <c r="D102" t="s">
        <v>703</v>
      </c>
      <c r="E102" t="s">
        <v>904</v>
      </c>
      <c r="F102" t="s">
        <v>829</v>
      </c>
      <c r="G102" t="s">
        <v>607</v>
      </c>
    </row>
    <row r="103" spans="1:7" x14ac:dyDescent="0.2">
      <c r="A103" s="29" t="s">
        <v>905</v>
      </c>
      <c r="B103" t="s">
        <v>594</v>
      </c>
      <c r="C103" t="s">
        <v>864</v>
      </c>
      <c r="D103" t="s">
        <v>906</v>
      </c>
      <c r="E103" t="s">
        <v>907</v>
      </c>
      <c r="F103" t="s">
        <v>671</v>
      </c>
      <c r="G103" t="s">
        <v>607</v>
      </c>
    </row>
    <row r="104" spans="1:7" x14ac:dyDescent="0.2">
      <c r="A104" s="29" t="s">
        <v>908</v>
      </c>
      <c r="B104" t="s">
        <v>599</v>
      </c>
      <c r="C104" t="s">
        <v>909</v>
      </c>
      <c r="D104" t="s">
        <v>910</v>
      </c>
      <c r="E104" t="s">
        <v>911</v>
      </c>
      <c r="F104" t="s">
        <v>912</v>
      </c>
      <c r="G104" t="s">
        <v>1354</v>
      </c>
    </row>
    <row r="105" spans="1:7" x14ac:dyDescent="0.2">
      <c r="A105" s="29" t="s">
        <v>913</v>
      </c>
      <c r="B105" t="s">
        <v>594</v>
      </c>
      <c r="C105" t="s">
        <v>614</v>
      </c>
      <c r="D105" t="s">
        <v>786</v>
      </c>
      <c r="E105" t="s">
        <v>914</v>
      </c>
      <c r="F105" t="s">
        <v>606</v>
      </c>
      <c r="G105" t="s">
        <v>607</v>
      </c>
    </row>
    <row r="106" spans="1:7" x14ac:dyDescent="0.2">
      <c r="A106" s="29" t="s">
        <v>915</v>
      </c>
      <c r="B106" t="s">
        <v>599</v>
      </c>
      <c r="C106" t="s">
        <v>703</v>
      </c>
      <c r="D106" t="s">
        <v>703</v>
      </c>
      <c r="E106" t="s">
        <v>916</v>
      </c>
      <c r="F106" t="s">
        <v>666</v>
      </c>
      <c r="G106" t="s">
        <v>607</v>
      </c>
    </row>
    <row r="107" spans="1:7" x14ac:dyDescent="0.2">
      <c r="A107" s="29" t="s">
        <v>917</v>
      </c>
      <c r="B107" t="s">
        <v>599</v>
      </c>
      <c r="C107" t="s">
        <v>777</v>
      </c>
      <c r="D107" t="s">
        <v>809</v>
      </c>
      <c r="E107" t="s">
        <v>895</v>
      </c>
      <c r="F107" t="s">
        <v>710</v>
      </c>
      <c r="G107" t="s">
        <v>1354</v>
      </c>
    </row>
    <row r="108" spans="1:7" x14ac:dyDescent="0.2">
      <c r="A108" s="29" t="s">
        <v>918</v>
      </c>
      <c r="B108" t="s">
        <v>594</v>
      </c>
      <c r="C108" t="s">
        <v>919</v>
      </c>
      <c r="D108" t="s">
        <v>920</v>
      </c>
      <c r="E108" t="s">
        <v>921</v>
      </c>
      <c r="F108" t="s">
        <v>710</v>
      </c>
      <c r="G108" t="s">
        <v>1354</v>
      </c>
    </row>
    <row r="109" spans="1:7" x14ac:dyDescent="0.2">
      <c r="A109" s="29" t="s">
        <v>24</v>
      </c>
      <c r="B109" t="s">
        <v>599</v>
      </c>
      <c r="C109" t="s">
        <v>825</v>
      </c>
      <c r="D109" t="s">
        <v>824</v>
      </c>
      <c r="E109" t="s">
        <v>826</v>
      </c>
      <c r="F109" t="s">
        <v>621</v>
      </c>
      <c r="G109" t="s">
        <v>607</v>
      </c>
    </row>
    <row r="110" spans="1:7" x14ac:dyDescent="0.2">
      <c r="A110" s="29" t="s">
        <v>922</v>
      </c>
      <c r="B110" t="s">
        <v>633</v>
      </c>
      <c r="C110" t="s">
        <v>680</v>
      </c>
      <c r="D110" t="s">
        <v>646</v>
      </c>
      <c r="E110" t="s">
        <v>620</v>
      </c>
      <c r="F110" t="s">
        <v>621</v>
      </c>
      <c r="G110" t="s">
        <v>1354</v>
      </c>
    </row>
    <row r="111" spans="1:7" x14ac:dyDescent="0.2">
      <c r="A111" s="29" t="s">
        <v>923</v>
      </c>
      <c r="B111" t="s">
        <v>608</v>
      </c>
      <c r="C111" t="s">
        <v>924</v>
      </c>
      <c r="D111" t="s">
        <v>683</v>
      </c>
      <c r="E111" t="s">
        <v>925</v>
      </c>
      <c r="F111" t="s">
        <v>926</v>
      </c>
      <c r="G111" t="s">
        <v>1354</v>
      </c>
    </row>
    <row r="112" spans="1:7" x14ac:dyDescent="0.2">
      <c r="A112" s="29" t="s">
        <v>927</v>
      </c>
      <c r="B112" t="s">
        <v>599</v>
      </c>
      <c r="C112" t="s">
        <v>848</v>
      </c>
      <c r="D112" t="s">
        <v>928</v>
      </c>
      <c r="E112" t="s">
        <v>694</v>
      </c>
      <c r="F112" t="s">
        <v>616</v>
      </c>
      <c r="G112" t="s">
        <v>607</v>
      </c>
    </row>
    <row r="113" spans="1:7" x14ac:dyDescent="0.2">
      <c r="A113" s="29" t="s">
        <v>25</v>
      </c>
      <c r="B113" t="s">
        <v>608</v>
      </c>
      <c r="C113" t="s">
        <v>828</v>
      </c>
      <c r="D113" t="s">
        <v>929</v>
      </c>
      <c r="E113" t="s">
        <v>930</v>
      </c>
      <c r="F113" t="s">
        <v>710</v>
      </c>
      <c r="G113" t="s">
        <v>1354</v>
      </c>
    </row>
    <row r="114" spans="1:7" x14ac:dyDescent="0.2">
      <c r="A114" s="29" t="s">
        <v>931</v>
      </c>
      <c r="B114" t="s">
        <v>608</v>
      </c>
      <c r="C114" t="s">
        <v>646</v>
      </c>
      <c r="D114" t="s">
        <v>647</v>
      </c>
      <c r="E114" t="s">
        <v>648</v>
      </c>
      <c r="F114" t="s">
        <v>616</v>
      </c>
      <c r="G114" t="s">
        <v>607</v>
      </c>
    </row>
    <row r="115" spans="1:7" x14ac:dyDescent="0.2">
      <c r="A115" s="29" t="s">
        <v>932</v>
      </c>
      <c r="B115" t="s">
        <v>599</v>
      </c>
      <c r="C115" t="s">
        <v>933</v>
      </c>
      <c r="D115" t="s">
        <v>777</v>
      </c>
      <c r="E115" t="s">
        <v>934</v>
      </c>
      <c r="F115" t="s">
        <v>701</v>
      </c>
      <c r="G115" t="s">
        <v>811</v>
      </c>
    </row>
    <row r="116" spans="1:7" x14ac:dyDescent="0.2">
      <c r="A116" s="29" t="s">
        <v>935</v>
      </c>
      <c r="B116" t="s">
        <v>594</v>
      </c>
      <c r="C116" t="s">
        <v>655</v>
      </c>
      <c r="D116" t="s">
        <v>692</v>
      </c>
      <c r="E116" t="s">
        <v>936</v>
      </c>
      <c r="F116" t="s">
        <v>657</v>
      </c>
      <c r="G116" t="s">
        <v>1354</v>
      </c>
    </row>
    <row r="117" spans="1:7" x14ac:dyDescent="0.2">
      <c r="A117" s="29" t="s">
        <v>937</v>
      </c>
      <c r="B117" t="s">
        <v>594</v>
      </c>
      <c r="C117" t="s">
        <v>938</v>
      </c>
      <c r="D117" t="s">
        <v>939</v>
      </c>
      <c r="E117" t="s">
        <v>940</v>
      </c>
      <c r="F117" t="s">
        <v>941</v>
      </c>
      <c r="G117" t="s">
        <v>607</v>
      </c>
    </row>
    <row r="118" spans="1:7" x14ac:dyDescent="0.2">
      <c r="A118" s="29" t="s">
        <v>26</v>
      </c>
      <c r="B118" t="s">
        <v>608</v>
      </c>
      <c r="C118" t="s">
        <v>786</v>
      </c>
      <c r="D118" t="s">
        <v>600</v>
      </c>
      <c r="E118" t="s">
        <v>942</v>
      </c>
      <c r="F118" t="s">
        <v>602</v>
      </c>
      <c r="G118" t="s">
        <v>607</v>
      </c>
    </row>
    <row r="119" spans="1:7" x14ac:dyDescent="0.2">
      <c r="A119" s="29" t="s">
        <v>1369</v>
      </c>
      <c r="B119" t="s">
        <v>623</v>
      </c>
      <c r="C119" t="s">
        <v>943</v>
      </c>
      <c r="D119" t="s">
        <v>783</v>
      </c>
      <c r="E119" t="s">
        <v>944</v>
      </c>
      <c r="F119" t="s">
        <v>784</v>
      </c>
      <c r="G119" t="s">
        <v>1354</v>
      </c>
    </row>
    <row r="120" spans="1:7" x14ac:dyDescent="0.2">
      <c r="A120" s="29" t="s">
        <v>945</v>
      </c>
      <c r="B120" t="s">
        <v>633</v>
      </c>
      <c r="C120" t="s">
        <v>624</v>
      </c>
      <c r="D120" t="s">
        <v>946</v>
      </c>
      <c r="E120" t="s">
        <v>947</v>
      </c>
      <c r="F120" t="s">
        <v>948</v>
      </c>
      <c r="G120" t="s">
        <v>1354</v>
      </c>
    </row>
    <row r="121" spans="1:7" x14ac:dyDescent="0.2">
      <c r="A121" s="29" t="s">
        <v>949</v>
      </c>
      <c r="B121" t="s">
        <v>599</v>
      </c>
      <c r="C121" t="s">
        <v>782</v>
      </c>
      <c r="D121" t="s">
        <v>950</v>
      </c>
      <c r="E121" t="s">
        <v>951</v>
      </c>
      <c r="F121" t="s">
        <v>780</v>
      </c>
      <c r="G121" t="s">
        <v>1354</v>
      </c>
    </row>
    <row r="122" spans="1:7" x14ac:dyDescent="0.2">
      <c r="A122" s="29" t="s">
        <v>87</v>
      </c>
      <c r="B122" t="s">
        <v>594</v>
      </c>
      <c r="C122" t="s">
        <v>952</v>
      </c>
      <c r="D122" t="s">
        <v>953</v>
      </c>
      <c r="E122" t="s">
        <v>954</v>
      </c>
      <c r="F122" t="s">
        <v>686</v>
      </c>
      <c r="G122" t="s">
        <v>1354</v>
      </c>
    </row>
    <row r="123" spans="1:7" x14ac:dyDescent="0.2">
      <c r="A123" s="29" t="s">
        <v>955</v>
      </c>
      <c r="B123" t="s">
        <v>594</v>
      </c>
      <c r="C123" t="s">
        <v>600</v>
      </c>
      <c r="D123" t="s">
        <v>956</v>
      </c>
      <c r="E123" t="s">
        <v>957</v>
      </c>
      <c r="F123" t="s">
        <v>657</v>
      </c>
      <c r="G123" t="s">
        <v>607</v>
      </c>
    </row>
    <row r="124" spans="1:7" x14ac:dyDescent="0.2">
      <c r="A124" s="29" t="s">
        <v>959</v>
      </c>
      <c r="B124" t="s">
        <v>608</v>
      </c>
      <c r="C124" t="s">
        <v>813</v>
      </c>
      <c r="D124" t="s">
        <v>676</v>
      </c>
      <c r="E124" t="s">
        <v>916</v>
      </c>
      <c r="F124" t="s">
        <v>829</v>
      </c>
      <c r="G124" t="s">
        <v>1354</v>
      </c>
    </row>
    <row r="125" spans="1:7" x14ac:dyDescent="0.2">
      <c r="A125" s="29" t="s">
        <v>960</v>
      </c>
      <c r="B125" t="s">
        <v>599</v>
      </c>
      <c r="C125" t="s">
        <v>650</v>
      </c>
      <c r="D125" t="s">
        <v>669</v>
      </c>
      <c r="E125" t="s">
        <v>961</v>
      </c>
      <c r="F125" t="s">
        <v>962</v>
      </c>
      <c r="G125" t="s">
        <v>607</v>
      </c>
    </row>
    <row r="126" spans="1:7" x14ac:dyDescent="0.2">
      <c r="A126" s="29" t="s">
        <v>963</v>
      </c>
      <c r="B126" t="s">
        <v>599</v>
      </c>
      <c r="C126" t="s">
        <v>619</v>
      </c>
      <c r="D126" t="s">
        <v>614</v>
      </c>
      <c r="E126" t="s">
        <v>641</v>
      </c>
      <c r="F126" t="s">
        <v>686</v>
      </c>
      <c r="G126" t="s">
        <v>607</v>
      </c>
    </row>
    <row r="127" spans="1:7" x14ac:dyDescent="0.2">
      <c r="A127" s="29" t="s">
        <v>28</v>
      </c>
      <c r="B127" t="s">
        <v>594</v>
      </c>
      <c r="C127" t="s">
        <v>800</v>
      </c>
      <c r="D127" t="s">
        <v>600</v>
      </c>
      <c r="E127" t="s">
        <v>605</v>
      </c>
      <c r="F127" t="s">
        <v>645</v>
      </c>
      <c r="G127" t="s">
        <v>1354</v>
      </c>
    </row>
    <row r="128" spans="1:7" x14ac:dyDescent="0.2">
      <c r="A128" s="29" t="s">
        <v>29</v>
      </c>
      <c r="B128" t="s">
        <v>608</v>
      </c>
      <c r="C128" t="s">
        <v>848</v>
      </c>
      <c r="D128" t="s">
        <v>872</v>
      </c>
      <c r="E128" t="s">
        <v>964</v>
      </c>
      <c r="F128" t="s">
        <v>686</v>
      </c>
      <c r="G128" t="s">
        <v>1354</v>
      </c>
    </row>
    <row r="129" spans="1:7" x14ac:dyDescent="0.2">
      <c r="A129" s="29" t="s">
        <v>965</v>
      </c>
      <c r="B129" t="s">
        <v>599</v>
      </c>
      <c r="C129" t="s">
        <v>854</v>
      </c>
      <c r="D129" t="s">
        <v>786</v>
      </c>
      <c r="E129" t="s">
        <v>966</v>
      </c>
      <c r="F129" t="s">
        <v>712</v>
      </c>
      <c r="G129" t="s">
        <v>1354</v>
      </c>
    </row>
    <row r="130" spans="1:7" x14ac:dyDescent="0.2">
      <c r="A130" s="29" t="s">
        <v>967</v>
      </c>
      <c r="B130" t="s">
        <v>633</v>
      </c>
      <c r="C130" t="s">
        <v>968</v>
      </c>
      <c r="D130" t="s">
        <v>756</v>
      </c>
      <c r="E130" t="s">
        <v>969</v>
      </c>
      <c r="F130" t="s">
        <v>770</v>
      </c>
      <c r="G130" t="s">
        <v>1354</v>
      </c>
    </row>
    <row r="131" spans="1:7" x14ac:dyDescent="0.2">
      <c r="A131" s="29" t="s">
        <v>407</v>
      </c>
      <c r="B131" t="s">
        <v>608</v>
      </c>
      <c r="C131" t="s">
        <v>800</v>
      </c>
      <c r="D131" t="s">
        <v>726</v>
      </c>
      <c r="E131" t="s">
        <v>652</v>
      </c>
      <c r="F131" t="s">
        <v>962</v>
      </c>
      <c r="G131" t="s">
        <v>1354</v>
      </c>
    </row>
    <row r="132" spans="1:7" x14ac:dyDescent="0.2">
      <c r="A132" s="29" t="s">
        <v>408</v>
      </c>
      <c r="B132" t="s">
        <v>608</v>
      </c>
      <c r="C132" t="s">
        <v>906</v>
      </c>
      <c r="D132" t="s">
        <v>659</v>
      </c>
      <c r="E132" t="s">
        <v>970</v>
      </c>
      <c r="F132" t="s">
        <v>686</v>
      </c>
      <c r="G132" t="s">
        <v>1354</v>
      </c>
    </row>
    <row r="133" spans="1:7" x14ac:dyDescent="0.2">
      <c r="A133" s="29" t="s">
        <v>1384</v>
      </c>
      <c r="B133" t="s">
        <v>608</v>
      </c>
      <c r="C133" t="s">
        <v>971</v>
      </c>
      <c r="D133" t="s">
        <v>647</v>
      </c>
      <c r="E133" t="s">
        <v>972</v>
      </c>
      <c r="F133" t="s">
        <v>962</v>
      </c>
      <c r="G133" t="s">
        <v>1354</v>
      </c>
    </row>
    <row r="134" spans="1:7" x14ac:dyDescent="0.2">
      <c r="A134" s="29" t="s">
        <v>973</v>
      </c>
      <c r="B134" t="s">
        <v>608</v>
      </c>
      <c r="C134" t="s">
        <v>974</v>
      </c>
      <c r="D134" t="s">
        <v>975</v>
      </c>
      <c r="E134" t="s">
        <v>976</v>
      </c>
      <c r="F134" t="s">
        <v>712</v>
      </c>
      <c r="G134" t="s">
        <v>1354</v>
      </c>
    </row>
    <row r="135" spans="1:7" x14ac:dyDescent="0.2">
      <c r="A135" s="29" t="s">
        <v>977</v>
      </c>
      <c r="B135" t="s">
        <v>599</v>
      </c>
      <c r="C135" t="s">
        <v>680</v>
      </c>
      <c r="D135" t="s">
        <v>640</v>
      </c>
      <c r="E135" t="s">
        <v>978</v>
      </c>
      <c r="F135" t="s">
        <v>889</v>
      </c>
      <c r="G135" t="s">
        <v>607</v>
      </c>
    </row>
    <row r="136" spans="1:7" x14ac:dyDescent="0.2">
      <c r="A136" s="29" t="s">
        <v>979</v>
      </c>
      <c r="B136" t="s">
        <v>594</v>
      </c>
      <c r="C136" t="s">
        <v>629</v>
      </c>
      <c r="D136" t="s">
        <v>746</v>
      </c>
      <c r="E136" t="s">
        <v>980</v>
      </c>
      <c r="F136" t="s">
        <v>645</v>
      </c>
      <c r="G136" t="s">
        <v>607</v>
      </c>
    </row>
    <row r="137" spans="1:7" x14ac:dyDescent="0.2">
      <c r="A137" s="29" t="s">
        <v>981</v>
      </c>
      <c r="B137" t="s">
        <v>594</v>
      </c>
      <c r="C137" t="s">
        <v>867</v>
      </c>
      <c r="D137" t="s">
        <v>693</v>
      </c>
      <c r="E137" t="s">
        <v>866</v>
      </c>
      <c r="F137" t="s">
        <v>686</v>
      </c>
      <c r="G137" t="s">
        <v>1354</v>
      </c>
    </row>
    <row r="138" spans="1:7" x14ac:dyDescent="0.2">
      <c r="A138" s="29" t="s">
        <v>982</v>
      </c>
      <c r="B138" t="s">
        <v>599</v>
      </c>
      <c r="C138" t="s">
        <v>840</v>
      </c>
      <c r="D138" t="s">
        <v>983</v>
      </c>
      <c r="E138" t="s">
        <v>984</v>
      </c>
      <c r="F138" t="s">
        <v>948</v>
      </c>
      <c r="G138" t="s">
        <v>1354</v>
      </c>
    </row>
    <row r="139" spans="1:7" x14ac:dyDescent="0.2">
      <c r="A139" s="29" t="s">
        <v>175</v>
      </c>
      <c r="B139" t="s">
        <v>608</v>
      </c>
      <c r="C139" t="s">
        <v>864</v>
      </c>
      <c r="D139" t="s">
        <v>603</v>
      </c>
      <c r="E139" t="s">
        <v>801</v>
      </c>
      <c r="F139" t="s">
        <v>621</v>
      </c>
      <c r="G139" t="s">
        <v>607</v>
      </c>
    </row>
    <row r="140" spans="1:7" x14ac:dyDescent="0.2">
      <c r="A140" s="29" t="s">
        <v>32</v>
      </c>
      <c r="B140" t="s">
        <v>608</v>
      </c>
      <c r="C140" t="s">
        <v>663</v>
      </c>
      <c r="D140" t="s">
        <v>985</v>
      </c>
      <c r="E140" t="s">
        <v>986</v>
      </c>
      <c r="F140" t="s">
        <v>717</v>
      </c>
      <c r="G140" t="s">
        <v>1354</v>
      </c>
    </row>
    <row r="141" spans="1:7" x14ac:dyDescent="0.2">
      <c r="A141" s="29" t="s">
        <v>987</v>
      </c>
      <c r="B141" t="s">
        <v>608</v>
      </c>
      <c r="C141" t="s">
        <v>634</v>
      </c>
      <c r="D141" t="s">
        <v>988</v>
      </c>
      <c r="E141" t="s">
        <v>989</v>
      </c>
      <c r="F141" t="s">
        <v>990</v>
      </c>
      <c r="G141" t="s">
        <v>607</v>
      </c>
    </row>
    <row r="142" spans="1:7" x14ac:dyDescent="0.2">
      <c r="A142" s="29" t="s">
        <v>991</v>
      </c>
      <c r="B142" t="s">
        <v>599</v>
      </c>
      <c r="C142" t="s">
        <v>714</v>
      </c>
      <c r="D142" t="s">
        <v>992</v>
      </c>
      <c r="E142" t="s">
        <v>993</v>
      </c>
      <c r="F142" t="s">
        <v>661</v>
      </c>
      <c r="G142" t="s">
        <v>1354</v>
      </c>
    </row>
    <row r="143" spans="1:7" x14ac:dyDescent="0.2">
      <c r="A143" s="29" t="s">
        <v>123</v>
      </c>
      <c r="B143" t="s">
        <v>608</v>
      </c>
      <c r="C143" t="s">
        <v>842</v>
      </c>
      <c r="D143" t="s">
        <v>842</v>
      </c>
      <c r="E143" t="s">
        <v>842</v>
      </c>
      <c r="F143" t="s">
        <v>686</v>
      </c>
      <c r="G143" t="s">
        <v>607</v>
      </c>
    </row>
    <row r="144" spans="1:7" x14ac:dyDescent="0.2">
      <c r="A144" s="29" t="s">
        <v>994</v>
      </c>
      <c r="B144" t="s">
        <v>608</v>
      </c>
      <c r="C144" t="s">
        <v>651</v>
      </c>
      <c r="D144" t="s">
        <v>995</v>
      </c>
      <c r="E144" t="s">
        <v>996</v>
      </c>
      <c r="F144" t="s">
        <v>997</v>
      </c>
      <c r="G144" t="s">
        <v>607</v>
      </c>
    </row>
    <row r="145" spans="1:7" x14ac:dyDescent="0.2">
      <c r="A145" s="29" t="s">
        <v>998</v>
      </c>
      <c r="B145" t="s">
        <v>599</v>
      </c>
      <c r="C145" t="s">
        <v>730</v>
      </c>
      <c r="D145" t="s">
        <v>726</v>
      </c>
      <c r="E145" t="s">
        <v>999</v>
      </c>
      <c r="F145" t="s">
        <v>666</v>
      </c>
      <c r="G145" t="s">
        <v>1354</v>
      </c>
    </row>
    <row r="146" spans="1:7" x14ac:dyDescent="0.2">
      <c r="A146" s="29" t="s">
        <v>1000</v>
      </c>
      <c r="B146" t="s">
        <v>633</v>
      </c>
      <c r="C146" t="s">
        <v>676</v>
      </c>
      <c r="D146" t="s">
        <v>819</v>
      </c>
      <c r="E146" t="s">
        <v>1001</v>
      </c>
      <c r="F146" t="s">
        <v>678</v>
      </c>
      <c r="G146" t="s">
        <v>1354</v>
      </c>
    </row>
    <row r="147" spans="1:7" x14ac:dyDescent="0.2">
      <c r="A147" s="29" t="s">
        <v>1002</v>
      </c>
      <c r="B147" t="s">
        <v>594</v>
      </c>
      <c r="C147" t="s">
        <v>890</v>
      </c>
      <c r="D147" t="s">
        <v>1003</v>
      </c>
      <c r="E147" t="s">
        <v>1004</v>
      </c>
      <c r="F147" t="s">
        <v>616</v>
      </c>
      <c r="G147" t="s">
        <v>1354</v>
      </c>
    </row>
    <row r="148" spans="1:7" x14ac:dyDescent="0.2">
      <c r="A148" s="29" t="s">
        <v>1385</v>
      </c>
      <c r="B148" t="s">
        <v>594</v>
      </c>
      <c r="C148" t="s">
        <v>655</v>
      </c>
      <c r="D148" t="s">
        <v>654</v>
      </c>
      <c r="E148" t="s">
        <v>656</v>
      </c>
      <c r="F148" t="s">
        <v>645</v>
      </c>
      <c r="G148" t="s">
        <v>1354</v>
      </c>
    </row>
    <row r="149" spans="1:7" x14ac:dyDescent="0.2">
      <c r="A149" s="29" t="s">
        <v>1005</v>
      </c>
      <c r="B149" t="s">
        <v>633</v>
      </c>
      <c r="C149" t="s">
        <v>642</v>
      </c>
      <c r="D149" t="s">
        <v>640</v>
      </c>
      <c r="E149" t="s">
        <v>605</v>
      </c>
      <c r="F149" t="s">
        <v>734</v>
      </c>
      <c r="G149" t="s">
        <v>1354</v>
      </c>
    </row>
    <row r="150" spans="1:7" x14ac:dyDescent="0.2">
      <c r="A150" s="29" t="s">
        <v>409</v>
      </c>
      <c r="B150" t="s">
        <v>608</v>
      </c>
      <c r="C150" t="s">
        <v>619</v>
      </c>
      <c r="D150" t="s">
        <v>1006</v>
      </c>
      <c r="E150" t="s">
        <v>1007</v>
      </c>
      <c r="F150" t="s">
        <v>686</v>
      </c>
      <c r="G150" t="s">
        <v>1354</v>
      </c>
    </row>
    <row r="151" spans="1:7" x14ac:dyDescent="0.2">
      <c r="A151" s="29" t="s">
        <v>1008</v>
      </c>
      <c r="B151" t="s">
        <v>599</v>
      </c>
      <c r="C151" t="s">
        <v>732</v>
      </c>
      <c r="D151" t="s">
        <v>614</v>
      </c>
      <c r="E151" t="s">
        <v>1009</v>
      </c>
      <c r="F151" t="s">
        <v>734</v>
      </c>
      <c r="G151" t="s">
        <v>607</v>
      </c>
    </row>
    <row r="152" spans="1:7" x14ac:dyDescent="0.2">
      <c r="A152" s="29" t="s">
        <v>440</v>
      </c>
      <c r="B152" t="s">
        <v>594</v>
      </c>
      <c r="C152" t="s">
        <v>614</v>
      </c>
      <c r="D152" t="s">
        <v>956</v>
      </c>
      <c r="E152" t="s">
        <v>787</v>
      </c>
      <c r="F152" t="s">
        <v>712</v>
      </c>
      <c r="G152" t="s">
        <v>1354</v>
      </c>
    </row>
    <row r="153" spans="1:7" x14ac:dyDescent="0.2">
      <c r="A153" s="29" t="s">
        <v>426</v>
      </c>
      <c r="B153" t="s">
        <v>608</v>
      </c>
      <c r="C153" t="s">
        <v>1010</v>
      </c>
      <c r="D153" t="s">
        <v>1011</v>
      </c>
      <c r="E153" t="s">
        <v>1012</v>
      </c>
      <c r="F153" t="s">
        <v>645</v>
      </c>
      <c r="G153" t="s">
        <v>1354</v>
      </c>
    </row>
    <row r="154" spans="1:7" x14ac:dyDescent="0.2">
      <c r="A154" s="29" t="s">
        <v>1013</v>
      </c>
      <c r="B154" t="s">
        <v>608</v>
      </c>
      <c r="C154" t="s">
        <v>797</v>
      </c>
      <c r="D154" t="s">
        <v>828</v>
      </c>
      <c r="E154" t="s">
        <v>705</v>
      </c>
      <c r="F154" t="s">
        <v>666</v>
      </c>
      <c r="G154" t="s">
        <v>1354</v>
      </c>
    </row>
    <row r="155" spans="1:7" x14ac:dyDescent="0.2">
      <c r="A155" s="29" t="s">
        <v>1014</v>
      </c>
      <c r="B155" t="s">
        <v>599</v>
      </c>
      <c r="C155" t="s">
        <v>819</v>
      </c>
      <c r="D155" t="s">
        <v>848</v>
      </c>
      <c r="E155" t="s">
        <v>615</v>
      </c>
      <c r="F155" t="s">
        <v>686</v>
      </c>
      <c r="G155" t="s">
        <v>607</v>
      </c>
    </row>
    <row r="156" spans="1:7" x14ac:dyDescent="0.2">
      <c r="A156" s="29" t="s">
        <v>322</v>
      </c>
      <c r="B156" t="s">
        <v>608</v>
      </c>
      <c r="C156" t="s">
        <v>619</v>
      </c>
      <c r="D156" t="s">
        <v>614</v>
      </c>
      <c r="E156" t="s">
        <v>641</v>
      </c>
      <c r="F156" t="s">
        <v>686</v>
      </c>
      <c r="G156" t="s">
        <v>1354</v>
      </c>
    </row>
    <row r="157" spans="1:7" x14ac:dyDescent="0.2">
      <c r="A157" s="29" t="s">
        <v>1015</v>
      </c>
      <c r="B157" t="s">
        <v>623</v>
      </c>
      <c r="C157" t="s">
        <v>624</v>
      </c>
      <c r="D157" t="s">
        <v>1016</v>
      </c>
      <c r="E157" t="s">
        <v>1017</v>
      </c>
      <c r="F157" t="s">
        <v>948</v>
      </c>
      <c r="G157" t="s">
        <v>1354</v>
      </c>
    </row>
    <row r="158" spans="1:7" x14ac:dyDescent="0.2">
      <c r="A158" s="29" t="s">
        <v>1018</v>
      </c>
      <c r="B158" t="s">
        <v>594</v>
      </c>
      <c r="C158" t="s">
        <v>680</v>
      </c>
      <c r="D158" t="s">
        <v>613</v>
      </c>
      <c r="E158" t="s">
        <v>1019</v>
      </c>
      <c r="F158" t="s">
        <v>734</v>
      </c>
      <c r="G158" t="s">
        <v>1354</v>
      </c>
    </row>
    <row r="159" spans="1:7" x14ac:dyDescent="0.2">
      <c r="A159" s="29" t="s">
        <v>1386</v>
      </c>
      <c r="B159" t="s">
        <v>608</v>
      </c>
      <c r="C159" t="s">
        <v>613</v>
      </c>
      <c r="D159" t="s">
        <v>718</v>
      </c>
      <c r="E159" t="s">
        <v>907</v>
      </c>
      <c r="F159" t="s">
        <v>671</v>
      </c>
      <c r="G159" t="s">
        <v>1354</v>
      </c>
    </row>
    <row r="160" spans="1:7" x14ac:dyDescent="0.2">
      <c r="A160" s="29" t="s">
        <v>1020</v>
      </c>
      <c r="B160" t="s">
        <v>608</v>
      </c>
      <c r="C160" t="s">
        <v>854</v>
      </c>
      <c r="D160" t="s">
        <v>847</v>
      </c>
      <c r="E160" t="s">
        <v>1021</v>
      </c>
      <c r="F160" t="s">
        <v>645</v>
      </c>
      <c r="G160" t="s">
        <v>1354</v>
      </c>
    </row>
    <row r="161" spans="1:7" x14ac:dyDescent="0.2">
      <c r="A161" s="29" t="s">
        <v>456</v>
      </c>
      <c r="B161" t="s">
        <v>608</v>
      </c>
      <c r="C161" t="s">
        <v>619</v>
      </c>
      <c r="D161" t="s">
        <v>646</v>
      </c>
      <c r="E161" t="s">
        <v>1022</v>
      </c>
      <c r="F161" t="s">
        <v>637</v>
      </c>
      <c r="G161" t="s">
        <v>1354</v>
      </c>
    </row>
    <row r="162" spans="1:7" x14ac:dyDescent="0.2">
      <c r="A162" s="29" t="s">
        <v>36</v>
      </c>
      <c r="B162" t="s">
        <v>623</v>
      </c>
      <c r="C162" t="s">
        <v>1023</v>
      </c>
      <c r="D162" t="s">
        <v>858</v>
      </c>
      <c r="E162" t="s">
        <v>1024</v>
      </c>
      <c r="F162" t="s">
        <v>710</v>
      </c>
      <c r="G162" t="s">
        <v>1025</v>
      </c>
    </row>
    <row r="163" spans="1:7" x14ac:dyDescent="0.2">
      <c r="A163" s="29" t="s">
        <v>1026</v>
      </c>
      <c r="B163" t="s">
        <v>633</v>
      </c>
      <c r="C163" t="s">
        <v>1027</v>
      </c>
      <c r="D163" t="s">
        <v>1028</v>
      </c>
      <c r="E163" t="s">
        <v>1029</v>
      </c>
      <c r="F163" t="s">
        <v>616</v>
      </c>
      <c r="G163" t="s">
        <v>1354</v>
      </c>
    </row>
    <row r="164" spans="1:7" x14ac:dyDescent="0.2">
      <c r="A164" s="29" t="s">
        <v>190</v>
      </c>
      <c r="B164" t="s">
        <v>594</v>
      </c>
      <c r="C164" t="s">
        <v>640</v>
      </c>
      <c r="D164" t="s">
        <v>848</v>
      </c>
      <c r="E164" t="s">
        <v>1030</v>
      </c>
      <c r="F164" t="s">
        <v>712</v>
      </c>
      <c r="G164" t="s">
        <v>1354</v>
      </c>
    </row>
    <row r="165" spans="1:7" x14ac:dyDescent="0.2">
      <c r="A165" s="29" t="s">
        <v>324</v>
      </c>
      <c r="B165" t="s">
        <v>608</v>
      </c>
      <c r="C165" t="s">
        <v>854</v>
      </c>
      <c r="D165" t="s">
        <v>1031</v>
      </c>
      <c r="E165" t="s">
        <v>1032</v>
      </c>
      <c r="F165" t="s">
        <v>734</v>
      </c>
      <c r="G165" t="s">
        <v>1354</v>
      </c>
    </row>
    <row r="166" spans="1:7" x14ac:dyDescent="0.2">
      <c r="A166" s="29" t="s">
        <v>1033</v>
      </c>
      <c r="B166" t="s">
        <v>594</v>
      </c>
      <c r="C166" t="s">
        <v>842</v>
      </c>
      <c r="D166" t="s">
        <v>842</v>
      </c>
      <c r="E166" t="s">
        <v>842</v>
      </c>
      <c r="F166" t="s">
        <v>695</v>
      </c>
      <c r="G166" t="s">
        <v>1354</v>
      </c>
    </row>
    <row r="167" spans="1:7" x14ac:dyDescent="0.2">
      <c r="A167" t="s">
        <v>1387</v>
      </c>
      <c r="B167" t="s">
        <v>608</v>
      </c>
      <c r="C167" t="s">
        <v>853</v>
      </c>
      <c r="D167" t="s">
        <v>830</v>
      </c>
      <c r="E167" t="s">
        <v>1034</v>
      </c>
      <c r="F167" t="s">
        <v>962</v>
      </c>
      <c r="G167" t="s">
        <v>1354</v>
      </c>
    </row>
    <row r="168" spans="1:7" x14ac:dyDescent="0.2">
      <c r="A168" s="29" t="s">
        <v>1035</v>
      </c>
      <c r="B168" t="s">
        <v>594</v>
      </c>
      <c r="C168" t="s">
        <v>682</v>
      </c>
      <c r="D168" t="s">
        <v>756</v>
      </c>
      <c r="E168" t="s">
        <v>1036</v>
      </c>
      <c r="F168" t="s">
        <v>1037</v>
      </c>
      <c r="G168" t="s">
        <v>1354</v>
      </c>
    </row>
    <row r="169" spans="1:7" x14ac:dyDescent="0.2">
      <c r="A169" s="29" t="s">
        <v>1038</v>
      </c>
      <c r="B169" t="s">
        <v>623</v>
      </c>
      <c r="C169" t="s">
        <v>1039</v>
      </c>
      <c r="D169" t="s">
        <v>1040</v>
      </c>
      <c r="E169" t="s">
        <v>1041</v>
      </c>
      <c r="F169" t="s">
        <v>717</v>
      </c>
      <c r="G169" t="s">
        <v>607</v>
      </c>
    </row>
    <row r="170" spans="1:7" x14ac:dyDescent="0.2">
      <c r="A170" s="29" t="s">
        <v>1042</v>
      </c>
      <c r="B170" t="s">
        <v>599</v>
      </c>
      <c r="C170" t="s">
        <v>800</v>
      </c>
      <c r="D170" t="s">
        <v>640</v>
      </c>
      <c r="E170" t="s">
        <v>1043</v>
      </c>
      <c r="F170" t="s">
        <v>734</v>
      </c>
      <c r="G170" t="s">
        <v>607</v>
      </c>
    </row>
    <row r="171" spans="1:7" x14ac:dyDescent="0.2">
      <c r="A171" s="29" t="s">
        <v>1044</v>
      </c>
      <c r="B171" t="s">
        <v>594</v>
      </c>
      <c r="C171" t="s">
        <v>676</v>
      </c>
      <c r="D171" t="s">
        <v>971</v>
      </c>
      <c r="E171" t="s">
        <v>907</v>
      </c>
      <c r="F171" t="s">
        <v>734</v>
      </c>
      <c r="G171" t="s">
        <v>1354</v>
      </c>
    </row>
    <row r="172" spans="1:7" x14ac:dyDescent="0.2">
      <c r="A172" s="29" t="s">
        <v>1045</v>
      </c>
      <c r="B172" t="s">
        <v>599</v>
      </c>
      <c r="C172" t="s">
        <v>613</v>
      </c>
      <c r="D172" t="s">
        <v>884</v>
      </c>
      <c r="E172" t="s">
        <v>1046</v>
      </c>
      <c r="F172" t="s">
        <v>606</v>
      </c>
      <c r="G172" t="s">
        <v>1354</v>
      </c>
    </row>
    <row r="173" spans="1:7" x14ac:dyDescent="0.2">
      <c r="A173" s="29" t="s">
        <v>1047</v>
      </c>
      <c r="B173" t="s">
        <v>599</v>
      </c>
      <c r="C173" t="s">
        <v>673</v>
      </c>
      <c r="D173" t="s">
        <v>1048</v>
      </c>
      <c r="E173" t="s">
        <v>1049</v>
      </c>
      <c r="F173" t="s">
        <v>686</v>
      </c>
      <c r="G173" t="s">
        <v>607</v>
      </c>
    </row>
    <row r="174" spans="1:7" x14ac:dyDescent="0.2">
      <c r="A174" s="29" t="s">
        <v>1050</v>
      </c>
      <c r="B174" t="s">
        <v>599</v>
      </c>
      <c r="C174" t="s">
        <v>726</v>
      </c>
      <c r="D174" t="s">
        <v>708</v>
      </c>
      <c r="E174" t="s">
        <v>1051</v>
      </c>
      <c r="F174" t="s">
        <v>717</v>
      </c>
      <c r="G174" t="s">
        <v>811</v>
      </c>
    </row>
    <row r="175" spans="1:7" x14ac:dyDescent="0.2">
      <c r="A175" s="29" t="s">
        <v>1377</v>
      </c>
      <c r="B175" t="s">
        <v>594</v>
      </c>
      <c r="C175" t="s">
        <v>650</v>
      </c>
      <c r="D175" t="s">
        <v>676</v>
      </c>
      <c r="E175" t="s">
        <v>1052</v>
      </c>
      <c r="F175" t="s">
        <v>678</v>
      </c>
      <c r="G175" t="s">
        <v>1354</v>
      </c>
    </row>
    <row r="176" spans="1:7" x14ac:dyDescent="0.2">
      <c r="A176" s="29" t="s">
        <v>37</v>
      </c>
      <c r="B176" t="s">
        <v>623</v>
      </c>
      <c r="C176" t="s">
        <v>933</v>
      </c>
      <c r="D176" t="s">
        <v>778</v>
      </c>
      <c r="E176" t="s">
        <v>1053</v>
      </c>
      <c r="F176" t="s">
        <v>627</v>
      </c>
      <c r="G176" t="s">
        <v>1354</v>
      </c>
    </row>
    <row r="177" spans="1:7" x14ac:dyDescent="0.2">
      <c r="A177" s="29" t="s">
        <v>1054</v>
      </c>
      <c r="B177" t="s">
        <v>608</v>
      </c>
      <c r="C177" t="s">
        <v>1055</v>
      </c>
      <c r="D177" t="s">
        <v>920</v>
      </c>
      <c r="E177" t="s">
        <v>1056</v>
      </c>
      <c r="F177" t="s">
        <v>784</v>
      </c>
      <c r="G177" t="s">
        <v>1354</v>
      </c>
    </row>
    <row r="178" spans="1:7" x14ac:dyDescent="0.2">
      <c r="A178" s="29" t="s">
        <v>247</v>
      </c>
      <c r="B178" t="s">
        <v>608</v>
      </c>
      <c r="C178" t="s">
        <v>689</v>
      </c>
      <c r="D178" t="s">
        <v>992</v>
      </c>
      <c r="E178" t="s">
        <v>1057</v>
      </c>
      <c r="F178" t="s">
        <v>1058</v>
      </c>
      <c r="G178" t="s">
        <v>1354</v>
      </c>
    </row>
    <row r="179" spans="1:7" x14ac:dyDescent="0.2">
      <c r="A179" s="29" t="s">
        <v>1059</v>
      </c>
      <c r="B179" t="s">
        <v>633</v>
      </c>
      <c r="C179" t="s">
        <v>689</v>
      </c>
      <c r="D179" t="s">
        <v>667</v>
      </c>
      <c r="E179" t="s">
        <v>916</v>
      </c>
      <c r="F179" t="s">
        <v>653</v>
      </c>
      <c r="G179" t="s">
        <v>1354</v>
      </c>
    </row>
    <row r="180" spans="1:7" x14ac:dyDescent="0.2">
      <c r="A180" s="29" t="s">
        <v>1371</v>
      </c>
      <c r="B180" t="s">
        <v>608</v>
      </c>
      <c r="C180" t="s">
        <v>884</v>
      </c>
      <c r="D180" t="s">
        <v>707</v>
      </c>
      <c r="E180" t="s">
        <v>665</v>
      </c>
      <c r="F180" t="s">
        <v>678</v>
      </c>
      <c r="G180" t="s">
        <v>1354</v>
      </c>
    </row>
    <row r="181" spans="1:7" x14ac:dyDescent="0.2">
      <c r="A181" s="29" t="s">
        <v>1060</v>
      </c>
      <c r="B181" t="s">
        <v>608</v>
      </c>
      <c r="C181" t="s">
        <v>837</v>
      </c>
      <c r="D181" t="s">
        <v>928</v>
      </c>
      <c r="E181" t="s">
        <v>1061</v>
      </c>
      <c r="F181" t="s">
        <v>598</v>
      </c>
      <c r="G181" t="s">
        <v>1354</v>
      </c>
    </row>
    <row r="182" spans="1:7" x14ac:dyDescent="0.2">
      <c r="A182" s="29" t="s">
        <v>249</v>
      </c>
      <c r="B182" t="s">
        <v>608</v>
      </c>
      <c r="C182" t="s">
        <v>797</v>
      </c>
      <c r="D182" t="s">
        <v>708</v>
      </c>
      <c r="E182" t="s">
        <v>1062</v>
      </c>
      <c r="F182" t="s">
        <v>717</v>
      </c>
      <c r="G182" t="s">
        <v>1063</v>
      </c>
    </row>
    <row r="183" spans="1:7" x14ac:dyDescent="0.2">
      <c r="A183" s="29" t="s">
        <v>1064</v>
      </c>
      <c r="B183" t="s">
        <v>594</v>
      </c>
      <c r="C183" t="s">
        <v>630</v>
      </c>
      <c r="D183" t="s">
        <v>693</v>
      </c>
      <c r="E183" t="s">
        <v>942</v>
      </c>
      <c r="F183" t="s">
        <v>712</v>
      </c>
      <c r="G183" t="s">
        <v>1354</v>
      </c>
    </row>
    <row r="184" spans="1:7" x14ac:dyDescent="0.2">
      <c r="A184" s="29" t="s">
        <v>1065</v>
      </c>
      <c r="B184" t="s">
        <v>633</v>
      </c>
      <c r="C184" t="s">
        <v>837</v>
      </c>
      <c r="D184" t="s">
        <v>654</v>
      </c>
      <c r="E184" t="s">
        <v>1066</v>
      </c>
      <c r="F184" t="s">
        <v>695</v>
      </c>
      <c r="G184" t="s">
        <v>1354</v>
      </c>
    </row>
    <row r="185" spans="1:7" x14ac:dyDescent="0.2">
      <c r="A185" s="29" t="s">
        <v>42</v>
      </c>
      <c r="B185" t="s">
        <v>633</v>
      </c>
      <c r="C185" t="s">
        <v>853</v>
      </c>
      <c r="D185" t="s">
        <v>692</v>
      </c>
      <c r="E185" t="s">
        <v>1067</v>
      </c>
      <c r="F185" t="s">
        <v>657</v>
      </c>
      <c r="G185" t="s">
        <v>1354</v>
      </c>
    </row>
    <row r="186" spans="1:7" x14ac:dyDescent="0.2">
      <c r="A186" t="s">
        <v>1388</v>
      </c>
      <c r="B186" t="s">
        <v>599</v>
      </c>
      <c r="C186" t="s">
        <v>732</v>
      </c>
      <c r="D186" t="s">
        <v>800</v>
      </c>
      <c r="E186" t="s">
        <v>1022</v>
      </c>
      <c r="F186" t="s">
        <v>734</v>
      </c>
      <c r="G186" t="s">
        <v>1354</v>
      </c>
    </row>
    <row r="187" spans="1:7" x14ac:dyDescent="0.2">
      <c r="A187" s="29" t="s">
        <v>1068</v>
      </c>
      <c r="B187" t="s">
        <v>633</v>
      </c>
      <c r="C187" t="s">
        <v>864</v>
      </c>
      <c r="D187" t="s">
        <v>659</v>
      </c>
      <c r="E187" t="s">
        <v>1069</v>
      </c>
      <c r="F187" t="s">
        <v>686</v>
      </c>
      <c r="G187" t="s">
        <v>1354</v>
      </c>
    </row>
    <row r="188" spans="1:7" x14ac:dyDescent="0.2">
      <c r="A188" s="29" t="s">
        <v>1070</v>
      </c>
      <c r="B188" t="s">
        <v>633</v>
      </c>
      <c r="C188" t="s">
        <v>828</v>
      </c>
      <c r="D188" t="s">
        <v>1071</v>
      </c>
      <c r="E188" t="s">
        <v>1072</v>
      </c>
      <c r="F188" t="s">
        <v>666</v>
      </c>
      <c r="G188" t="s">
        <v>607</v>
      </c>
    </row>
    <row r="189" spans="1:7" x14ac:dyDescent="0.2">
      <c r="A189" s="29" t="s">
        <v>1073</v>
      </c>
      <c r="B189" t="s">
        <v>633</v>
      </c>
      <c r="C189" t="s">
        <v>1074</v>
      </c>
      <c r="D189" t="s">
        <v>786</v>
      </c>
      <c r="E189" t="s">
        <v>1075</v>
      </c>
      <c r="F189" t="s">
        <v>645</v>
      </c>
      <c r="G189" t="s">
        <v>1354</v>
      </c>
    </row>
    <row r="190" spans="1:7" x14ac:dyDescent="0.2">
      <c r="A190" s="29" t="s">
        <v>1076</v>
      </c>
      <c r="B190" t="s">
        <v>633</v>
      </c>
      <c r="C190" t="s">
        <v>1071</v>
      </c>
      <c r="D190" t="s">
        <v>704</v>
      </c>
      <c r="E190" t="s">
        <v>1077</v>
      </c>
      <c r="F190" t="s">
        <v>710</v>
      </c>
      <c r="G190" t="s">
        <v>1354</v>
      </c>
    </row>
    <row r="191" spans="1:7" x14ac:dyDescent="0.2">
      <c r="A191" s="29" t="s">
        <v>1078</v>
      </c>
      <c r="B191" t="s">
        <v>599</v>
      </c>
      <c r="C191" t="s">
        <v>693</v>
      </c>
      <c r="D191" t="s">
        <v>635</v>
      </c>
      <c r="E191" t="s">
        <v>1079</v>
      </c>
      <c r="F191" t="s">
        <v>889</v>
      </c>
      <c r="G191" t="s">
        <v>1354</v>
      </c>
    </row>
    <row r="192" spans="1:7" x14ac:dyDescent="0.2">
      <c r="A192" s="29" t="s">
        <v>1080</v>
      </c>
      <c r="B192" t="s">
        <v>594</v>
      </c>
      <c r="C192" t="s">
        <v>595</v>
      </c>
      <c r="D192" t="s">
        <v>696</v>
      </c>
      <c r="E192" t="s">
        <v>1081</v>
      </c>
      <c r="F192" t="s">
        <v>657</v>
      </c>
      <c r="G192" t="s">
        <v>607</v>
      </c>
    </row>
    <row r="193" spans="1:7" x14ac:dyDescent="0.2">
      <c r="A193" s="29" t="s">
        <v>1082</v>
      </c>
      <c r="B193" t="s">
        <v>599</v>
      </c>
      <c r="C193" t="s">
        <v>1083</v>
      </c>
      <c r="D193" t="s">
        <v>920</v>
      </c>
      <c r="E193" t="s">
        <v>1084</v>
      </c>
      <c r="F193" t="s">
        <v>724</v>
      </c>
      <c r="G193" t="s">
        <v>1354</v>
      </c>
    </row>
    <row r="194" spans="1:7" x14ac:dyDescent="0.2">
      <c r="A194" s="29" t="s">
        <v>1085</v>
      </c>
      <c r="B194" t="s">
        <v>623</v>
      </c>
      <c r="C194" t="s">
        <v>732</v>
      </c>
      <c r="D194" t="s">
        <v>613</v>
      </c>
      <c r="E194" t="s">
        <v>1086</v>
      </c>
      <c r="F194" t="s">
        <v>621</v>
      </c>
      <c r="G194" t="s">
        <v>607</v>
      </c>
    </row>
    <row r="195" spans="1:7" x14ac:dyDescent="0.2">
      <c r="A195" t="s">
        <v>1389</v>
      </c>
      <c r="B195" t="s">
        <v>608</v>
      </c>
      <c r="C195" t="s">
        <v>971</v>
      </c>
      <c r="D195" t="s">
        <v>1087</v>
      </c>
      <c r="E195" t="s">
        <v>831</v>
      </c>
      <c r="F195" t="s">
        <v>962</v>
      </c>
      <c r="G195" t="s">
        <v>1354</v>
      </c>
    </row>
    <row r="196" spans="1:7" x14ac:dyDescent="0.2">
      <c r="A196" s="29" t="s">
        <v>493</v>
      </c>
      <c r="B196" t="s">
        <v>594</v>
      </c>
      <c r="C196" t="s">
        <v>1088</v>
      </c>
      <c r="D196" t="s">
        <v>610</v>
      </c>
      <c r="E196" t="s">
        <v>1089</v>
      </c>
      <c r="F196" t="s">
        <v>598</v>
      </c>
      <c r="G196" t="s">
        <v>1354</v>
      </c>
    </row>
    <row r="197" spans="1:7" x14ac:dyDescent="0.2">
      <c r="A197" s="29" t="s">
        <v>1090</v>
      </c>
      <c r="B197" t="s">
        <v>623</v>
      </c>
      <c r="C197" t="s">
        <v>816</v>
      </c>
      <c r="D197" t="s">
        <v>693</v>
      </c>
      <c r="E197" t="s">
        <v>1091</v>
      </c>
      <c r="F197" t="s">
        <v>632</v>
      </c>
      <c r="G197" t="s">
        <v>607</v>
      </c>
    </row>
    <row r="198" spans="1:7" x14ac:dyDescent="0.2">
      <c r="A198" s="29" t="s">
        <v>1092</v>
      </c>
      <c r="B198" t="s">
        <v>594</v>
      </c>
      <c r="C198" t="s">
        <v>630</v>
      </c>
      <c r="D198" t="s">
        <v>1093</v>
      </c>
      <c r="E198" t="s">
        <v>1094</v>
      </c>
      <c r="F198" t="s">
        <v>657</v>
      </c>
      <c r="G198" t="s">
        <v>1354</v>
      </c>
    </row>
    <row r="199" spans="1:7" x14ac:dyDescent="0.2">
      <c r="A199" s="29" t="s">
        <v>1095</v>
      </c>
      <c r="B199" t="s">
        <v>633</v>
      </c>
      <c r="C199" t="s">
        <v>808</v>
      </c>
      <c r="D199" t="s">
        <v>708</v>
      </c>
      <c r="E199" t="s">
        <v>728</v>
      </c>
      <c r="F199" t="s">
        <v>791</v>
      </c>
      <c r="G199" t="s">
        <v>1354</v>
      </c>
    </row>
    <row r="200" spans="1:7" x14ac:dyDescent="0.2">
      <c r="A200" s="29" t="s">
        <v>1096</v>
      </c>
      <c r="B200" t="s">
        <v>599</v>
      </c>
      <c r="C200" t="s">
        <v>663</v>
      </c>
      <c r="D200" t="s">
        <v>778</v>
      </c>
      <c r="E200" t="s">
        <v>1097</v>
      </c>
      <c r="F200" t="s">
        <v>829</v>
      </c>
      <c r="G200" t="s">
        <v>1354</v>
      </c>
    </row>
    <row r="201" spans="1:7" x14ac:dyDescent="0.2">
      <c r="A201" s="29" t="s">
        <v>1098</v>
      </c>
      <c r="B201" t="s">
        <v>623</v>
      </c>
      <c r="C201" t="s">
        <v>619</v>
      </c>
      <c r="D201" t="s">
        <v>952</v>
      </c>
      <c r="E201" t="s">
        <v>1099</v>
      </c>
      <c r="F201" t="s">
        <v>962</v>
      </c>
      <c r="G201" t="s">
        <v>1354</v>
      </c>
    </row>
    <row r="202" spans="1:7" x14ac:dyDescent="0.2">
      <c r="A202" s="29" t="s">
        <v>1100</v>
      </c>
      <c r="B202" t="s">
        <v>594</v>
      </c>
      <c r="C202" t="s">
        <v>664</v>
      </c>
      <c r="D202" t="s">
        <v>864</v>
      </c>
      <c r="E202" t="s">
        <v>1101</v>
      </c>
      <c r="F202" t="s">
        <v>653</v>
      </c>
      <c r="G202" t="s">
        <v>1354</v>
      </c>
    </row>
    <row r="203" spans="1:7" x14ac:dyDescent="0.2">
      <c r="A203" s="29" t="s">
        <v>1102</v>
      </c>
      <c r="B203" t="s">
        <v>594</v>
      </c>
      <c r="C203" t="s">
        <v>1103</v>
      </c>
      <c r="D203" t="s">
        <v>1104</v>
      </c>
      <c r="E203" t="s">
        <v>1105</v>
      </c>
      <c r="F203" t="s">
        <v>948</v>
      </c>
      <c r="G203" t="s">
        <v>1354</v>
      </c>
    </row>
    <row r="204" spans="1:7" x14ac:dyDescent="0.2">
      <c r="A204" s="29" t="s">
        <v>40</v>
      </c>
      <c r="B204" t="s">
        <v>608</v>
      </c>
      <c r="C204" t="s">
        <v>747</v>
      </c>
      <c r="D204" t="s">
        <v>1106</v>
      </c>
      <c r="E204" t="s">
        <v>1107</v>
      </c>
      <c r="F204" t="s">
        <v>612</v>
      </c>
      <c r="G204" t="s">
        <v>607</v>
      </c>
    </row>
    <row r="205" spans="1:7" x14ac:dyDescent="0.2">
      <c r="A205" s="29" t="s">
        <v>1108</v>
      </c>
      <c r="B205" t="s">
        <v>599</v>
      </c>
      <c r="C205" t="s">
        <v>646</v>
      </c>
      <c r="D205" t="s">
        <v>659</v>
      </c>
      <c r="E205" t="s">
        <v>907</v>
      </c>
      <c r="F205" t="s">
        <v>1109</v>
      </c>
      <c r="G205" t="s">
        <v>1354</v>
      </c>
    </row>
    <row r="206" spans="1:7" x14ac:dyDescent="0.2">
      <c r="A206" s="29" t="s">
        <v>1110</v>
      </c>
      <c r="B206" t="s">
        <v>594</v>
      </c>
      <c r="C206" t="s">
        <v>1111</v>
      </c>
      <c r="D206" t="s">
        <v>680</v>
      </c>
      <c r="E206" t="s">
        <v>1112</v>
      </c>
      <c r="F206" t="s">
        <v>734</v>
      </c>
      <c r="G206" t="s">
        <v>607</v>
      </c>
    </row>
    <row r="207" spans="1:7" x14ac:dyDescent="0.2">
      <c r="A207" t="s">
        <v>1390</v>
      </c>
      <c r="B207" t="s">
        <v>599</v>
      </c>
      <c r="C207" t="s">
        <v>646</v>
      </c>
      <c r="D207" t="s">
        <v>1113</v>
      </c>
      <c r="E207" t="s">
        <v>885</v>
      </c>
      <c r="F207" t="s">
        <v>842</v>
      </c>
      <c r="G207" t="s">
        <v>1354</v>
      </c>
    </row>
    <row r="208" spans="1:7" x14ac:dyDescent="0.2">
      <c r="A208" t="s">
        <v>1378</v>
      </c>
      <c r="B208" t="s">
        <v>599</v>
      </c>
      <c r="C208" t="s">
        <v>1114</v>
      </c>
      <c r="D208" t="s">
        <v>1115</v>
      </c>
      <c r="E208" t="s">
        <v>1116</v>
      </c>
      <c r="F208" t="s">
        <v>842</v>
      </c>
      <c r="G208" t="s">
        <v>1354</v>
      </c>
    </row>
    <row r="209" spans="1:7" x14ac:dyDescent="0.2">
      <c r="A209" s="29" t="s">
        <v>1117</v>
      </c>
      <c r="B209" t="s">
        <v>608</v>
      </c>
      <c r="C209" t="s">
        <v>906</v>
      </c>
      <c r="D209" t="s">
        <v>830</v>
      </c>
      <c r="E209" t="s">
        <v>1118</v>
      </c>
      <c r="F209" t="s">
        <v>962</v>
      </c>
      <c r="G209" t="s">
        <v>1354</v>
      </c>
    </row>
    <row r="210" spans="1:7" x14ac:dyDescent="0.2">
      <c r="A210" s="29" t="s">
        <v>1119</v>
      </c>
      <c r="B210" t="s">
        <v>594</v>
      </c>
      <c r="C210" t="s">
        <v>854</v>
      </c>
      <c r="D210" t="s">
        <v>693</v>
      </c>
      <c r="E210" t="s">
        <v>1120</v>
      </c>
      <c r="F210" t="s">
        <v>616</v>
      </c>
      <c r="G210" t="s">
        <v>1354</v>
      </c>
    </row>
    <row r="211" spans="1:7" x14ac:dyDescent="0.2">
      <c r="A211" s="29" t="s">
        <v>1121</v>
      </c>
      <c r="B211" t="s">
        <v>633</v>
      </c>
      <c r="C211" t="s">
        <v>928</v>
      </c>
      <c r="D211" t="s">
        <v>696</v>
      </c>
      <c r="E211" t="s">
        <v>1122</v>
      </c>
      <c r="F211" t="s">
        <v>712</v>
      </c>
      <c r="G211" t="s">
        <v>1354</v>
      </c>
    </row>
    <row r="212" spans="1:7" x14ac:dyDescent="0.2">
      <c r="A212" s="29" t="s">
        <v>1123</v>
      </c>
      <c r="B212" t="s">
        <v>633</v>
      </c>
      <c r="C212" t="s">
        <v>768</v>
      </c>
      <c r="D212" t="s">
        <v>756</v>
      </c>
      <c r="E212" t="s">
        <v>1124</v>
      </c>
      <c r="F212" t="s">
        <v>770</v>
      </c>
      <c r="G212" t="s">
        <v>607</v>
      </c>
    </row>
    <row r="213" spans="1:7" x14ac:dyDescent="0.2">
      <c r="A213" s="29" t="s">
        <v>1125</v>
      </c>
      <c r="B213" t="s">
        <v>633</v>
      </c>
      <c r="C213" t="s">
        <v>609</v>
      </c>
      <c r="D213" t="s">
        <v>956</v>
      </c>
      <c r="E213" t="s">
        <v>1126</v>
      </c>
      <c r="F213" t="s">
        <v>1127</v>
      </c>
      <c r="G213" t="s">
        <v>607</v>
      </c>
    </row>
    <row r="214" spans="1:7" x14ac:dyDescent="0.2">
      <c r="A214" s="29" t="s">
        <v>1128</v>
      </c>
      <c r="B214" t="s">
        <v>633</v>
      </c>
      <c r="C214" t="s">
        <v>714</v>
      </c>
      <c r="D214" t="s">
        <v>663</v>
      </c>
      <c r="E214" t="s">
        <v>1129</v>
      </c>
      <c r="F214" t="s">
        <v>829</v>
      </c>
      <c r="G214" t="s">
        <v>1354</v>
      </c>
    </row>
    <row r="215" spans="1:7" x14ac:dyDescent="0.2">
      <c r="A215" s="29" t="s">
        <v>1130</v>
      </c>
      <c r="B215" t="s">
        <v>599</v>
      </c>
      <c r="C215" t="s">
        <v>726</v>
      </c>
      <c r="D215" t="s">
        <v>646</v>
      </c>
      <c r="E215" t="s">
        <v>1131</v>
      </c>
      <c r="F215" t="s">
        <v>678</v>
      </c>
      <c r="G215" t="s">
        <v>607</v>
      </c>
    </row>
    <row r="216" spans="1:7" x14ac:dyDescent="0.2">
      <c r="A216" s="29" t="s">
        <v>1132</v>
      </c>
      <c r="B216" t="s">
        <v>633</v>
      </c>
      <c r="C216" t="s">
        <v>813</v>
      </c>
      <c r="D216" t="s">
        <v>992</v>
      </c>
      <c r="E216" t="s">
        <v>1133</v>
      </c>
      <c r="F216" t="s">
        <v>717</v>
      </c>
      <c r="G216" t="s">
        <v>1354</v>
      </c>
    </row>
    <row r="217" spans="1:7" x14ac:dyDescent="0.2">
      <c r="A217" s="29" t="s">
        <v>1134</v>
      </c>
      <c r="B217" t="s">
        <v>633</v>
      </c>
      <c r="C217" t="s">
        <v>669</v>
      </c>
      <c r="D217" t="s">
        <v>634</v>
      </c>
      <c r="E217" t="s">
        <v>1135</v>
      </c>
      <c r="F217" t="s">
        <v>734</v>
      </c>
      <c r="G217" t="s">
        <v>1354</v>
      </c>
    </row>
    <row r="218" spans="1:7" x14ac:dyDescent="0.2">
      <c r="A218" s="29" t="s">
        <v>45</v>
      </c>
      <c r="B218" t="s">
        <v>599</v>
      </c>
      <c r="C218" t="s">
        <v>881</v>
      </c>
      <c r="D218" t="s">
        <v>881</v>
      </c>
      <c r="E218" t="s">
        <v>1136</v>
      </c>
      <c r="F218" t="s">
        <v>1137</v>
      </c>
      <c r="G218" t="s">
        <v>1354</v>
      </c>
    </row>
    <row r="219" spans="1:7" x14ac:dyDescent="0.2">
      <c r="A219" s="29" t="s">
        <v>1391</v>
      </c>
      <c r="B219" t="s">
        <v>594</v>
      </c>
      <c r="C219" t="s">
        <v>730</v>
      </c>
      <c r="D219" t="s">
        <v>646</v>
      </c>
      <c r="E219" t="s">
        <v>681</v>
      </c>
      <c r="F219" t="s">
        <v>1138</v>
      </c>
      <c r="G219" t="s">
        <v>607</v>
      </c>
    </row>
    <row r="220" spans="1:7" x14ac:dyDescent="0.2">
      <c r="A220" s="29" t="s">
        <v>1139</v>
      </c>
      <c r="B220" t="s">
        <v>599</v>
      </c>
      <c r="C220" t="s">
        <v>600</v>
      </c>
      <c r="D220" t="s">
        <v>693</v>
      </c>
      <c r="E220" t="s">
        <v>1140</v>
      </c>
      <c r="F220" t="s">
        <v>602</v>
      </c>
      <c r="G220" t="s">
        <v>607</v>
      </c>
    </row>
    <row r="221" spans="1:7" x14ac:dyDescent="0.2">
      <c r="A221" s="29" t="s">
        <v>446</v>
      </c>
      <c r="B221" t="s">
        <v>623</v>
      </c>
      <c r="C221" t="s">
        <v>732</v>
      </c>
      <c r="D221" t="s">
        <v>854</v>
      </c>
      <c r="E221" t="s">
        <v>641</v>
      </c>
      <c r="F221" t="s">
        <v>686</v>
      </c>
      <c r="G221" t="s">
        <v>1354</v>
      </c>
    </row>
    <row r="222" spans="1:7" x14ac:dyDescent="0.2">
      <c r="A222" s="29" t="s">
        <v>1141</v>
      </c>
      <c r="B222" t="s">
        <v>599</v>
      </c>
      <c r="C222" t="s">
        <v>884</v>
      </c>
      <c r="D222" t="s">
        <v>1142</v>
      </c>
      <c r="E222" t="s">
        <v>1143</v>
      </c>
      <c r="F222" t="s">
        <v>678</v>
      </c>
      <c r="G222" t="s">
        <v>607</v>
      </c>
    </row>
    <row r="223" spans="1:7" x14ac:dyDescent="0.2">
      <c r="A223" s="29" t="s">
        <v>447</v>
      </c>
      <c r="B223" t="s">
        <v>623</v>
      </c>
      <c r="C223" t="s">
        <v>699</v>
      </c>
      <c r="D223" t="s">
        <v>1144</v>
      </c>
      <c r="E223" t="s">
        <v>1051</v>
      </c>
      <c r="F223" t="s">
        <v>791</v>
      </c>
      <c r="G223" t="s">
        <v>607</v>
      </c>
    </row>
    <row r="224" spans="1:7" x14ac:dyDescent="0.2">
      <c r="A224" s="29" t="s">
        <v>1145</v>
      </c>
      <c r="B224" t="s">
        <v>633</v>
      </c>
      <c r="C224" t="s">
        <v>680</v>
      </c>
      <c r="D224" t="s">
        <v>870</v>
      </c>
      <c r="E224" t="s">
        <v>1069</v>
      </c>
      <c r="F224" t="s">
        <v>678</v>
      </c>
      <c r="G224" t="s">
        <v>1354</v>
      </c>
    </row>
    <row r="225" spans="1:7" x14ac:dyDescent="0.2">
      <c r="A225" s="29" t="s">
        <v>1146</v>
      </c>
      <c r="B225" t="s">
        <v>594</v>
      </c>
      <c r="C225" t="s">
        <v>714</v>
      </c>
      <c r="D225" t="s">
        <v>663</v>
      </c>
      <c r="E225" t="s">
        <v>1129</v>
      </c>
      <c r="F225" t="s">
        <v>829</v>
      </c>
      <c r="G225" t="s">
        <v>1354</v>
      </c>
    </row>
    <row r="226" spans="1:7" x14ac:dyDescent="0.2">
      <c r="A226" s="29" t="s">
        <v>1147</v>
      </c>
      <c r="B226" t="s">
        <v>594</v>
      </c>
      <c r="C226" t="s">
        <v>971</v>
      </c>
      <c r="D226" t="s">
        <v>837</v>
      </c>
      <c r="E226" t="s">
        <v>1030</v>
      </c>
      <c r="F226" t="s">
        <v>616</v>
      </c>
      <c r="G226" t="s">
        <v>1354</v>
      </c>
    </row>
    <row r="227" spans="1:7" x14ac:dyDescent="0.2">
      <c r="A227" s="29" t="s">
        <v>1148</v>
      </c>
      <c r="B227" t="s">
        <v>594</v>
      </c>
      <c r="C227" t="s">
        <v>1149</v>
      </c>
      <c r="D227" t="s">
        <v>1150</v>
      </c>
      <c r="E227" t="s">
        <v>1151</v>
      </c>
      <c r="F227" t="s">
        <v>1152</v>
      </c>
      <c r="G227" t="s">
        <v>1354</v>
      </c>
    </row>
    <row r="228" spans="1:7" x14ac:dyDescent="0.2">
      <c r="A228" s="29" t="s">
        <v>1153</v>
      </c>
      <c r="B228" t="s">
        <v>599</v>
      </c>
      <c r="C228" t="s">
        <v>604</v>
      </c>
      <c r="D228" t="s">
        <v>600</v>
      </c>
      <c r="E228" t="s">
        <v>748</v>
      </c>
      <c r="F228" t="s">
        <v>1152</v>
      </c>
      <c r="G228" t="s">
        <v>1354</v>
      </c>
    </row>
    <row r="229" spans="1:7" x14ac:dyDescent="0.2">
      <c r="A229" t="s">
        <v>1392</v>
      </c>
      <c r="B229" t="s">
        <v>599</v>
      </c>
      <c r="C229" t="s">
        <v>714</v>
      </c>
      <c r="D229" t="s">
        <v>699</v>
      </c>
      <c r="E229" t="s">
        <v>1057</v>
      </c>
      <c r="F229" t="s">
        <v>1109</v>
      </c>
      <c r="G229" t="s">
        <v>607</v>
      </c>
    </row>
    <row r="230" spans="1:7" x14ac:dyDescent="0.2">
      <c r="A230" t="s">
        <v>1375</v>
      </c>
      <c r="B230" t="s">
        <v>599</v>
      </c>
      <c r="C230" t="s">
        <v>746</v>
      </c>
      <c r="D230" t="s">
        <v>692</v>
      </c>
      <c r="E230" t="s">
        <v>1140</v>
      </c>
      <c r="F230" t="s">
        <v>637</v>
      </c>
      <c r="G230" t="s">
        <v>1354</v>
      </c>
    </row>
    <row r="231" spans="1:7" x14ac:dyDescent="0.2">
      <c r="A231" s="29" t="s">
        <v>1154</v>
      </c>
      <c r="B231" t="s">
        <v>599</v>
      </c>
      <c r="C231" t="s">
        <v>646</v>
      </c>
      <c r="D231" t="s">
        <v>800</v>
      </c>
      <c r="E231" t="s">
        <v>893</v>
      </c>
      <c r="F231" t="s">
        <v>734</v>
      </c>
      <c r="G231" t="s">
        <v>607</v>
      </c>
    </row>
    <row r="232" spans="1:7" x14ac:dyDescent="0.2">
      <c r="A232" t="s">
        <v>1393</v>
      </c>
      <c r="B232" t="s">
        <v>608</v>
      </c>
      <c r="C232" t="s">
        <v>693</v>
      </c>
      <c r="D232" t="s">
        <v>1155</v>
      </c>
      <c r="E232" t="s">
        <v>1156</v>
      </c>
      <c r="F232" t="s">
        <v>616</v>
      </c>
      <c r="G232" t="s">
        <v>607</v>
      </c>
    </row>
    <row r="233" spans="1:7" x14ac:dyDescent="0.2">
      <c r="A233" t="s">
        <v>1376</v>
      </c>
      <c r="B233" t="s">
        <v>633</v>
      </c>
      <c r="C233" t="s">
        <v>630</v>
      </c>
      <c r="D233" t="s">
        <v>747</v>
      </c>
      <c r="E233" t="s">
        <v>601</v>
      </c>
      <c r="F233" t="s">
        <v>602</v>
      </c>
      <c r="G233" t="s">
        <v>1354</v>
      </c>
    </row>
    <row r="234" spans="1:7" x14ac:dyDescent="0.2">
      <c r="A234" t="s">
        <v>1394</v>
      </c>
      <c r="B234" t="s">
        <v>599</v>
      </c>
      <c r="C234" t="s">
        <v>837</v>
      </c>
      <c r="D234" t="s">
        <v>693</v>
      </c>
      <c r="E234" t="s">
        <v>1157</v>
      </c>
      <c r="F234" t="s">
        <v>712</v>
      </c>
      <c r="G234" t="s">
        <v>1354</v>
      </c>
    </row>
    <row r="235" spans="1:7" x14ac:dyDescent="0.2">
      <c r="A235" t="s">
        <v>1395</v>
      </c>
      <c r="B235" t="s">
        <v>623</v>
      </c>
      <c r="C235" t="s">
        <v>669</v>
      </c>
      <c r="D235" t="s">
        <v>639</v>
      </c>
      <c r="E235" t="s">
        <v>820</v>
      </c>
      <c r="F235" t="s">
        <v>686</v>
      </c>
      <c r="G235" t="s">
        <v>607</v>
      </c>
    </row>
    <row r="236" spans="1:7" x14ac:dyDescent="0.2">
      <c r="A236" s="29" t="s">
        <v>1158</v>
      </c>
      <c r="B236" t="s">
        <v>608</v>
      </c>
      <c r="C236" t="s">
        <v>603</v>
      </c>
      <c r="D236" t="s">
        <v>1159</v>
      </c>
      <c r="E236" t="s">
        <v>1160</v>
      </c>
      <c r="F236" t="s">
        <v>962</v>
      </c>
      <c r="G236" t="s">
        <v>1354</v>
      </c>
    </row>
    <row r="237" spans="1:7" x14ac:dyDescent="0.2">
      <c r="A237" s="29" t="s">
        <v>1161</v>
      </c>
      <c r="B237" t="s">
        <v>633</v>
      </c>
      <c r="C237" t="s">
        <v>851</v>
      </c>
      <c r="D237" t="s">
        <v>1162</v>
      </c>
      <c r="E237" t="s">
        <v>1163</v>
      </c>
      <c r="F237" t="s">
        <v>724</v>
      </c>
      <c r="G237" t="s">
        <v>1354</v>
      </c>
    </row>
    <row r="238" spans="1:7" x14ac:dyDescent="0.2">
      <c r="A238" s="29" t="s">
        <v>1164</v>
      </c>
      <c r="B238" t="s">
        <v>594</v>
      </c>
      <c r="C238" t="s">
        <v>639</v>
      </c>
      <c r="D238" t="s">
        <v>786</v>
      </c>
      <c r="E238" t="s">
        <v>1165</v>
      </c>
      <c r="F238" t="s">
        <v>616</v>
      </c>
      <c r="G238" t="s">
        <v>607</v>
      </c>
    </row>
    <row r="239" spans="1:7" x14ac:dyDescent="0.2">
      <c r="A239" s="29" t="s">
        <v>47</v>
      </c>
      <c r="B239" t="s">
        <v>599</v>
      </c>
      <c r="C239" t="s">
        <v>825</v>
      </c>
      <c r="D239" t="s">
        <v>777</v>
      </c>
      <c r="E239" t="s">
        <v>1166</v>
      </c>
      <c r="F239" t="s">
        <v>717</v>
      </c>
      <c r="G239" t="s">
        <v>1354</v>
      </c>
    </row>
    <row r="240" spans="1:7" x14ac:dyDescent="0.2">
      <c r="A240" s="29" t="s">
        <v>1167</v>
      </c>
      <c r="B240" t="s">
        <v>623</v>
      </c>
      <c r="C240" t="s">
        <v>642</v>
      </c>
      <c r="D240" t="s">
        <v>693</v>
      </c>
      <c r="E240" t="s">
        <v>787</v>
      </c>
      <c r="F240" t="s">
        <v>645</v>
      </c>
      <c r="G240" t="s">
        <v>607</v>
      </c>
    </row>
    <row r="241" spans="1:7" x14ac:dyDescent="0.2">
      <c r="A241" t="s">
        <v>1396</v>
      </c>
      <c r="B241" t="s">
        <v>599</v>
      </c>
      <c r="C241" t="s">
        <v>646</v>
      </c>
      <c r="D241" t="s">
        <v>651</v>
      </c>
      <c r="E241" t="s">
        <v>719</v>
      </c>
      <c r="F241" t="s">
        <v>671</v>
      </c>
      <c r="G241" t="s">
        <v>1354</v>
      </c>
    </row>
    <row r="242" spans="1:7" x14ac:dyDescent="0.2">
      <c r="A242" t="s">
        <v>1168</v>
      </c>
      <c r="B242" t="s">
        <v>599</v>
      </c>
      <c r="C242" t="s">
        <v>1169</v>
      </c>
      <c r="D242" t="s">
        <v>639</v>
      </c>
      <c r="E242" t="s">
        <v>1170</v>
      </c>
      <c r="F242" t="s">
        <v>1137</v>
      </c>
      <c r="G242" t="s">
        <v>1354</v>
      </c>
    </row>
    <row r="243" spans="1:7" x14ac:dyDescent="0.2">
      <c r="A243" t="s">
        <v>1397</v>
      </c>
      <c r="B243" t="s">
        <v>599</v>
      </c>
      <c r="C243" t="s">
        <v>639</v>
      </c>
      <c r="D243" t="s">
        <v>854</v>
      </c>
      <c r="E243" t="s">
        <v>685</v>
      </c>
      <c r="F243" t="s">
        <v>686</v>
      </c>
      <c r="G243" t="s">
        <v>1354</v>
      </c>
    </row>
    <row r="244" spans="1:7" x14ac:dyDescent="0.2">
      <c r="A244" s="29" t="s">
        <v>49</v>
      </c>
      <c r="B244" t="s">
        <v>599</v>
      </c>
      <c r="C244" t="s">
        <v>630</v>
      </c>
      <c r="D244" t="s">
        <v>604</v>
      </c>
      <c r="E244" t="s">
        <v>1171</v>
      </c>
      <c r="F244" t="s">
        <v>712</v>
      </c>
      <c r="G244" t="s">
        <v>607</v>
      </c>
    </row>
    <row r="245" spans="1:7" x14ac:dyDescent="0.2">
      <c r="A245" s="29" t="s">
        <v>1172</v>
      </c>
      <c r="B245" t="s">
        <v>599</v>
      </c>
      <c r="C245" t="s">
        <v>851</v>
      </c>
      <c r="D245" t="s">
        <v>789</v>
      </c>
      <c r="E245" t="s">
        <v>1173</v>
      </c>
      <c r="F245" t="s">
        <v>780</v>
      </c>
      <c r="G245" t="s">
        <v>1354</v>
      </c>
    </row>
    <row r="246" spans="1:7" x14ac:dyDescent="0.2">
      <c r="A246" s="29" t="s">
        <v>1174</v>
      </c>
      <c r="B246" t="s">
        <v>599</v>
      </c>
      <c r="C246" t="s">
        <v>613</v>
      </c>
      <c r="D246" t="s">
        <v>800</v>
      </c>
      <c r="E246" t="s">
        <v>1135</v>
      </c>
      <c r="F246" t="s">
        <v>734</v>
      </c>
      <c r="G246" t="s">
        <v>1354</v>
      </c>
    </row>
    <row r="247" spans="1:7" x14ac:dyDescent="0.2">
      <c r="A247" s="29" t="s">
        <v>1175</v>
      </c>
      <c r="B247" t="s">
        <v>608</v>
      </c>
      <c r="C247" t="s">
        <v>654</v>
      </c>
      <c r="D247" t="s">
        <v>853</v>
      </c>
      <c r="E247" t="s">
        <v>1176</v>
      </c>
      <c r="F247" t="s">
        <v>637</v>
      </c>
      <c r="G247" t="s">
        <v>1354</v>
      </c>
    </row>
    <row r="248" spans="1:7" x14ac:dyDescent="0.2">
      <c r="A248" s="29" t="s">
        <v>50</v>
      </c>
      <c r="B248" t="s">
        <v>599</v>
      </c>
      <c r="C248" t="s">
        <v>1177</v>
      </c>
      <c r="D248" t="s">
        <v>614</v>
      </c>
      <c r="E248" t="s">
        <v>641</v>
      </c>
      <c r="F248" t="s">
        <v>686</v>
      </c>
      <c r="G248" t="s">
        <v>607</v>
      </c>
    </row>
    <row r="249" spans="1:7" x14ac:dyDescent="0.2">
      <c r="A249" t="s">
        <v>1398</v>
      </c>
      <c r="B249" t="s">
        <v>594</v>
      </c>
      <c r="C249" t="s">
        <v>971</v>
      </c>
      <c r="D249" t="s">
        <v>1178</v>
      </c>
      <c r="E249" t="s">
        <v>1179</v>
      </c>
      <c r="F249" t="s">
        <v>734</v>
      </c>
      <c r="G249" t="s">
        <v>1354</v>
      </c>
    </row>
    <row r="250" spans="1:7" x14ac:dyDescent="0.2">
      <c r="A250" s="29" t="s">
        <v>1180</v>
      </c>
      <c r="B250" t="s">
        <v>594</v>
      </c>
      <c r="C250" t="s">
        <v>619</v>
      </c>
      <c r="D250" t="s">
        <v>634</v>
      </c>
      <c r="E250" t="s">
        <v>1181</v>
      </c>
      <c r="F250" t="s">
        <v>734</v>
      </c>
      <c r="G250" t="s">
        <v>1354</v>
      </c>
    </row>
    <row r="251" spans="1:7" x14ac:dyDescent="0.2">
      <c r="A251" s="29" t="s">
        <v>1182</v>
      </c>
      <c r="B251" t="s">
        <v>594</v>
      </c>
      <c r="C251" t="s">
        <v>768</v>
      </c>
      <c r="D251" t="s">
        <v>1183</v>
      </c>
      <c r="E251" t="s">
        <v>1184</v>
      </c>
      <c r="F251" t="s">
        <v>758</v>
      </c>
      <c r="G251" t="s">
        <v>1354</v>
      </c>
    </row>
    <row r="252" spans="1:7" x14ac:dyDescent="0.2">
      <c r="A252" s="29" t="s">
        <v>1185</v>
      </c>
      <c r="B252" t="s">
        <v>599</v>
      </c>
      <c r="C252" t="s">
        <v>971</v>
      </c>
      <c r="D252" t="s">
        <v>854</v>
      </c>
      <c r="E252" t="s">
        <v>1186</v>
      </c>
      <c r="F252" t="s">
        <v>616</v>
      </c>
      <c r="G252" t="s">
        <v>607</v>
      </c>
    </row>
    <row r="253" spans="1:7" x14ac:dyDescent="0.2">
      <c r="A253" s="29" t="s">
        <v>1187</v>
      </c>
      <c r="B253" t="s">
        <v>594</v>
      </c>
      <c r="C253" t="s">
        <v>609</v>
      </c>
      <c r="D253" t="s">
        <v>609</v>
      </c>
      <c r="E253" t="s">
        <v>1188</v>
      </c>
      <c r="F253" t="s">
        <v>1189</v>
      </c>
      <c r="G253" t="s">
        <v>1354</v>
      </c>
    </row>
    <row r="254" spans="1:7" x14ac:dyDescent="0.2">
      <c r="A254" s="29" t="s">
        <v>1190</v>
      </c>
      <c r="B254" t="s">
        <v>599</v>
      </c>
      <c r="C254" t="s">
        <v>699</v>
      </c>
      <c r="D254" t="s">
        <v>1191</v>
      </c>
      <c r="E254" t="s">
        <v>1192</v>
      </c>
      <c r="F254" t="s">
        <v>1193</v>
      </c>
      <c r="G254" t="s">
        <v>1354</v>
      </c>
    </row>
    <row r="255" spans="1:7" x14ac:dyDescent="0.2">
      <c r="A255" s="29" t="s">
        <v>1194</v>
      </c>
      <c r="B255" t="s">
        <v>633</v>
      </c>
      <c r="C255" t="s">
        <v>714</v>
      </c>
      <c r="D255" t="s">
        <v>971</v>
      </c>
      <c r="E255" t="s">
        <v>865</v>
      </c>
      <c r="F255" t="s">
        <v>734</v>
      </c>
      <c r="G255" t="s">
        <v>1354</v>
      </c>
    </row>
    <row r="256" spans="1:7" x14ac:dyDescent="0.2">
      <c r="A256" s="29" t="s">
        <v>1195</v>
      </c>
      <c r="B256" t="s">
        <v>594</v>
      </c>
      <c r="C256" t="s">
        <v>618</v>
      </c>
      <c r="D256" t="s">
        <v>971</v>
      </c>
      <c r="E256" t="s">
        <v>1196</v>
      </c>
      <c r="F256" t="s">
        <v>734</v>
      </c>
      <c r="G256" t="s">
        <v>607</v>
      </c>
    </row>
    <row r="257" spans="1:7" x14ac:dyDescent="0.2">
      <c r="A257" s="29" t="s">
        <v>1197</v>
      </c>
      <c r="B257" t="s">
        <v>623</v>
      </c>
      <c r="C257" t="s">
        <v>676</v>
      </c>
      <c r="D257" t="s">
        <v>884</v>
      </c>
      <c r="E257" t="s">
        <v>652</v>
      </c>
      <c r="F257" t="s">
        <v>653</v>
      </c>
      <c r="G257" t="s">
        <v>607</v>
      </c>
    </row>
    <row r="258" spans="1:7" x14ac:dyDescent="0.2">
      <c r="A258" s="29" t="s">
        <v>51</v>
      </c>
      <c r="B258" t="s">
        <v>594</v>
      </c>
      <c r="C258" t="s">
        <v>676</v>
      </c>
      <c r="D258" t="s">
        <v>884</v>
      </c>
      <c r="E258" t="s">
        <v>652</v>
      </c>
      <c r="F258" t="s">
        <v>653</v>
      </c>
      <c r="G258" t="s">
        <v>1354</v>
      </c>
    </row>
    <row r="259" spans="1:7" x14ac:dyDescent="0.2">
      <c r="A259" s="29" t="s">
        <v>471</v>
      </c>
      <c r="B259" t="s">
        <v>608</v>
      </c>
      <c r="C259" t="s">
        <v>718</v>
      </c>
      <c r="D259" t="s">
        <v>1198</v>
      </c>
      <c r="E259" t="s">
        <v>1199</v>
      </c>
      <c r="F259" t="s">
        <v>606</v>
      </c>
      <c r="G259" t="s">
        <v>1354</v>
      </c>
    </row>
    <row r="260" spans="1:7" x14ac:dyDescent="0.2">
      <c r="A260" s="29" t="s">
        <v>1200</v>
      </c>
      <c r="B260" t="s">
        <v>623</v>
      </c>
      <c r="C260" t="s">
        <v>782</v>
      </c>
      <c r="D260" t="s">
        <v>1083</v>
      </c>
      <c r="E260" t="s">
        <v>1201</v>
      </c>
      <c r="F260" t="s">
        <v>780</v>
      </c>
      <c r="G260" t="s">
        <v>1354</v>
      </c>
    </row>
    <row r="261" spans="1:7" x14ac:dyDescent="0.2">
      <c r="A261" s="29" t="s">
        <v>391</v>
      </c>
      <c r="B261" t="s">
        <v>594</v>
      </c>
      <c r="C261" t="s">
        <v>808</v>
      </c>
      <c r="D261" t="s">
        <v>1023</v>
      </c>
      <c r="E261" t="s">
        <v>1202</v>
      </c>
      <c r="F261" t="s">
        <v>791</v>
      </c>
      <c r="G261" t="s">
        <v>1354</v>
      </c>
    </row>
    <row r="262" spans="1:7" x14ac:dyDescent="0.2">
      <c r="A262" s="29" t="s">
        <v>1203</v>
      </c>
      <c r="B262" t="s">
        <v>599</v>
      </c>
      <c r="C262" t="s">
        <v>824</v>
      </c>
      <c r="D262" t="s">
        <v>663</v>
      </c>
      <c r="E262" t="s">
        <v>999</v>
      </c>
      <c r="F262" t="s">
        <v>666</v>
      </c>
      <c r="G262" t="s">
        <v>1354</v>
      </c>
    </row>
    <row r="263" spans="1:7" x14ac:dyDescent="0.2">
      <c r="A263" s="29" t="s">
        <v>1204</v>
      </c>
      <c r="B263" t="s">
        <v>633</v>
      </c>
      <c r="C263" t="s">
        <v>824</v>
      </c>
      <c r="D263" t="s">
        <v>1205</v>
      </c>
      <c r="E263" t="s">
        <v>845</v>
      </c>
      <c r="F263" t="s">
        <v>1058</v>
      </c>
      <c r="G263" t="s">
        <v>1354</v>
      </c>
    </row>
    <row r="264" spans="1:7" x14ac:dyDescent="0.2">
      <c r="A264" s="29" t="s">
        <v>1206</v>
      </c>
      <c r="B264" t="s">
        <v>623</v>
      </c>
      <c r="C264" t="s">
        <v>971</v>
      </c>
      <c r="D264" t="s">
        <v>1207</v>
      </c>
      <c r="E264" t="s">
        <v>1208</v>
      </c>
      <c r="F264" t="s">
        <v>671</v>
      </c>
      <c r="G264" t="s">
        <v>1354</v>
      </c>
    </row>
    <row r="265" spans="1:7" x14ac:dyDescent="0.2">
      <c r="A265" s="29" t="s">
        <v>1209</v>
      </c>
      <c r="B265" t="s">
        <v>599</v>
      </c>
      <c r="C265" t="s">
        <v>906</v>
      </c>
      <c r="D265" t="s">
        <v>1031</v>
      </c>
      <c r="E265" t="s">
        <v>885</v>
      </c>
      <c r="F265" t="s">
        <v>645</v>
      </c>
      <c r="G265" t="s">
        <v>1354</v>
      </c>
    </row>
    <row r="266" spans="1:7" x14ac:dyDescent="0.2">
      <c r="A266" s="29" t="s">
        <v>1210</v>
      </c>
      <c r="B266" t="s">
        <v>599</v>
      </c>
      <c r="C266" t="s">
        <v>635</v>
      </c>
      <c r="D266" t="s">
        <v>906</v>
      </c>
      <c r="E266" t="s">
        <v>1211</v>
      </c>
      <c r="F266" t="s">
        <v>653</v>
      </c>
      <c r="G266" t="s">
        <v>1354</v>
      </c>
    </row>
    <row r="267" spans="1:7" x14ac:dyDescent="0.2">
      <c r="A267" t="s">
        <v>1399</v>
      </c>
      <c r="B267" t="s">
        <v>599</v>
      </c>
      <c r="C267" t="s">
        <v>928</v>
      </c>
      <c r="D267" t="s">
        <v>610</v>
      </c>
      <c r="E267" t="s">
        <v>1212</v>
      </c>
      <c r="F267" t="s">
        <v>1152</v>
      </c>
      <c r="G267" t="s">
        <v>1354</v>
      </c>
    </row>
    <row r="268" spans="1:7" x14ac:dyDescent="0.2">
      <c r="A268" t="s">
        <v>1400</v>
      </c>
      <c r="B268" t="s">
        <v>599</v>
      </c>
      <c r="C268" t="s">
        <v>629</v>
      </c>
      <c r="D268" t="s">
        <v>613</v>
      </c>
      <c r="E268" t="s">
        <v>1009</v>
      </c>
      <c r="F268" t="s">
        <v>1137</v>
      </c>
      <c r="G268" t="s">
        <v>1354</v>
      </c>
    </row>
    <row r="269" spans="1:7" x14ac:dyDescent="0.2">
      <c r="A269" s="29" t="s">
        <v>1213</v>
      </c>
      <c r="B269" t="s">
        <v>594</v>
      </c>
      <c r="C269" t="s">
        <v>655</v>
      </c>
      <c r="D269" t="s">
        <v>853</v>
      </c>
      <c r="E269" t="s">
        <v>1214</v>
      </c>
      <c r="F269" t="s">
        <v>1215</v>
      </c>
      <c r="G269" t="s">
        <v>1354</v>
      </c>
    </row>
    <row r="270" spans="1:7" x14ac:dyDescent="0.2">
      <c r="A270" s="29" t="s">
        <v>1216</v>
      </c>
      <c r="B270" t="s">
        <v>633</v>
      </c>
      <c r="C270" t="s">
        <v>837</v>
      </c>
      <c r="D270" t="s">
        <v>873</v>
      </c>
      <c r="E270" t="s">
        <v>1034</v>
      </c>
      <c r="F270" t="s">
        <v>695</v>
      </c>
      <c r="G270" t="s">
        <v>607</v>
      </c>
    </row>
    <row r="271" spans="1:7" x14ac:dyDescent="0.2">
      <c r="A271" s="29" t="s">
        <v>1217</v>
      </c>
      <c r="B271" t="s">
        <v>594</v>
      </c>
      <c r="C271" t="s">
        <v>629</v>
      </c>
      <c r="D271" t="s">
        <v>642</v>
      </c>
      <c r="E271" t="s">
        <v>1218</v>
      </c>
      <c r="F271" t="s">
        <v>616</v>
      </c>
      <c r="G271" t="s">
        <v>1354</v>
      </c>
    </row>
    <row r="272" spans="1:7" x14ac:dyDescent="0.2">
      <c r="A272" s="29" t="s">
        <v>1219</v>
      </c>
      <c r="B272" t="s">
        <v>633</v>
      </c>
      <c r="C272" t="s">
        <v>1220</v>
      </c>
      <c r="D272" t="s">
        <v>1221</v>
      </c>
      <c r="E272" t="s">
        <v>1222</v>
      </c>
      <c r="F272" t="s">
        <v>1037</v>
      </c>
      <c r="G272" t="s">
        <v>1354</v>
      </c>
    </row>
    <row r="273" spans="1:7" x14ac:dyDescent="0.2">
      <c r="A273" s="29" t="s">
        <v>1223</v>
      </c>
      <c r="B273" t="s">
        <v>633</v>
      </c>
      <c r="C273" t="s">
        <v>642</v>
      </c>
      <c r="D273" t="s">
        <v>872</v>
      </c>
      <c r="E273" t="s">
        <v>1224</v>
      </c>
      <c r="F273" t="s">
        <v>616</v>
      </c>
      <c r="G273" t="s">
        <v>1354</v>
      </c>
    </row>
    <row r="274" spans="1:7" x14ac:dyDescent="0.2">
      <c r="A274" s="29" t="s">
        <v>1361</v>
      </c>
      <c r="B274" t="s">
        <v>633</v>
      </c>
      <c r="C274" t="s">
        <v>707</v>
      </c>
      <c r="D274" t="s">
        <v>1225</v>
      </c>
      <c r="E274" t="s">
        <v>1226</v>
      </c>
      <c r="F274" t="s">
        <v>1227</v>
      </c>
      <c r="G274" t="s">
        <v>1354</v>
      </c>
    </row>
    <row r="275" spans="1:7" x14ac:dyDescent="0.2">
      <c r="A275" s="29" t="s">
        <v>1362</v>
      </c>
      <c r="B275" t="s">
        <v>633</v>
      </c>
      <c r="C275" t="s">
        <v>854</v>
      </c>
      <c r="D275" t="s">
        <v>1159</v>
      </c>
      <c r="E275" t="s">
        <v>1228</v>
      </c>
      <c r="F275" t="s">
        <v>962</v>
      </c>
      <c r="G275" t="s">
        <v>1354</v>
      </c>
    </row>
    <row r="276" spans="1:7" x14ac:dyDescent="0.2">
      <c r="A276" s="29" t="s">
        <v>1363</v>
      </c>
      <c r="B276" t="s">
        <v>633</v>
      </c>
      <c r="C276" t="s">
        <v>800</v>
      </c>
      <c r="D276" t="s">
        <v>1229</v>
      </c>
      <c r="E276" t="s">
        <v>793</v>
      </c>
      <c r="F276" t="s">
        <v>842</v>
      </c>
      <c r="G276" t="s">
        <v>1354</v>
      </c>
    </row>
    <row r="277" spans="1:7" x14ac:dyDescent="0.2">
      <c r="A277" s="29" t="s">
        <v>1359</v>
      </c>
      <c r="B277" t="s">
        <v>633</v>
      </c>
      <c r="C277" t="s">
        <v>1230</v>
      </c>
      <c r="D277" t="s">
        <v>1231</v>
      </c>
      <c r="E277" t="s">
        <v>1232</v>
      </c>
      <c r="F277" t="s">
        <v>1233</v>
      </c>
      <c r="G277" t="s">
        <v>1354</v>
      </c>
    </row>
    <row r="278" spans="1:7" x14ac:dyDescent="0.2">
      <c r="A278" s="29" t="s">
        <v>1360</v>
      </c>
      <c r="B278" t="s">
        <v>633</v>
      </c>
      <c r="C278" t="s">
        <v>848</v>
      </c>
      <c r="D278" t="s">
        <v>1234</v>
      </c>
      <c r="E278" t="s">
        <v>1235</v>
      </c>
      <c r="F278" t="s">
        <v>1109</v>
      </c>
      <c r="G278" t="s">
        <v>1354</v>
      </c>
    </row>
    <row r="279" spans="1:7" x14ac:dyDescent="0.2">
      <c r="A279" s="29" t="s">
        <v>1364</v>
      </c>
      <c r="B279" t="s">
        <v>633</v>
      </c>
      <c r="C279" t="s">
        <v>676</v>
      </c>
      <c r="D279" t="s">
        <v>1236</v>
      </c>
      <c r="E279" t="s">
        <v>1237</v>
      </c>
      <c r="F279" t="s">
        <v>1109</v>
      </c>
      <c r="G279" t="s">
        <v>1354</v>
      </c>
    </row>
    <row r="280" spans="1:7" x14ac:dyDescent="0.2">
      <c r="A280" s="29" t="s">
        <v>1365</v>
      </c>
      <c r="B280" t="s">
        <v>633</v>
      </c>
      <c r="C280" t="s">
        <v>800</v>
      </c>
      <c r="D280" t="s">
        <v>603</v>
      </c>
      <c r="E280" t="s">
        <v>1238</v>
      </c>
      <c r="F280" t="s">
        <v>606</v>
      </c>
      <c r="G280" t="s">
        <v>1354</v>
      </c>
    </row>
    <row r="281" spans="1:7" x14ac:dyDescent="0.2">
      <c r="A281" s="29" t="s">
        <v>1239</v>
      </c>
      <c r="B281" t="s">
        <v>608</v>
      </c>
      <c r="C281" t="s">
        <v>1103</v>
      </c>
      <c r="D281" t="s">
        <v>946</v>
      </c>
      <c r="E281" t="s">
        <v>1240</v>
      </c>
      <c r="F281" t="s">
        <v>784</v>
      </c>
      <c r="G281" t="s">
        <v>607</v>
      </c>
    </row>
    <row r="282" spans="1:7" x14ac:dyDescent="0.2">
      <c r="A282" s="29" t="s">
        <v>1241</v>
      </c>
      <c r="B282" t="s">
        <v>608</v>
      </c>
      <c r="C282" t="s">
        <v>640</v>
      </c>
      <c r="D282" t="s">
        <v>635</v>
      </c>
      <c r="E282" t="s">
        <v>644</v>
      </c>
      <c r="F282" t="s">
        <v>645</v>
      </c>
      <c r="G282" t="s">
        <v>1354</v>
      </c>
    </row>
    <row r="283" spans="1:7" x14ac:dyDescent="0.2">
      <c r="A283" t="s">
        <v>1401</v>
      </c>
      <c r="B283" t="s">
        <v>633</v>
      </c>
      <c r="C283" t="s">
        <v>1242</v>
      </c>
      <c r="D283" t="s">
        <v>647</v>
      </c>
      <c r="E283" t="s">
        <v>1243</v>
      </c>
      <c r="F283" t="s">
        <v>734</v>
      </c>
      <c r="G283" t="s">
        <v>1354</v>
      </c>
    </row>
    <row r="284" spans="1:7" x14ac:dyDescent="0.2">
      <c r="A284" s="29" t="s">
        <v>55</v>
      </c>
      <c r="B284" t="s">
        <v>623</v>
      </c>
      <c r="C284" t="s">
        <v>669</v>
      </c>
      <c r="D284" t="s">
        <v>718</v>
      </c>
      <c r="E284" t="s">
        <v>677</v>
      </c>
      <c r="F284" t="s">
        <v>671</v>
      </c>
      <c r="G284" t="s">
        <v>1354</v>
      </c>
    </row>
    <row r="285" spans="1:7" x14ac:dyDescent="0.2">
      <c r="A285" s="29" t="s">
        <v>1244</v>
      </c>
      <c r="B285" t="s">
        <v>594</v>
      </c>
      <c r="C285" t="s">
        <v>1245</v>
      </c>
      <c r="D285" t="s">
        <v>613</v>
      </c>
      <c r="E285" t="s">
        <v>1246</v>
      </c>
      <c r="F285" t="s">
        <v>1247</v>
      </c>
      <c r="G285" t="s">
        <v>1354</v>
      </c>
    </row>
    <row r="286" spans="1:7" x14ac:dyDescent="0.2">
      <c r="A286" s="29" t="s">
        <v>497</v>
      </c>
      <c r="B286" t="s">
        <v>608</v>
      </c>
      <c r="C286" t="s">
        <v>854</v>
      </c>
      <c r="D286" t="s">
        <v>848</v>
      </c>
      <c r="E286" t="s">
        <v>1248</v>
      </c>
      <c r="F286" t="s">
        <v>686</v>
      </c>
      <c r="G286" t="s">
        <v>1354</v>
      </c>
    </row>
    <row r="287" spans="1:7" x14ac:dyDescent="0.2">
      <c r="A287" s="29" t="s">
        <v>1249</v>
      </c>
      <c r="B287" t="s">
        <v>599</v>
      </c>
      <c r="C287" t="s">
        <v>732</v>
      </c>
      <c r="D287" t="s">
        <v>971</v>
      </c>
      <c r="E287" t="s">
        <v>978</v>
      </c>
      <c r="F287" t="s">
        <v>889</v>
      </c>
      <c r="G287" t="s">
        <v>607</v>
      </c>
    </row>
    <row r="288" spans="1:7" x14ac:dyDescent="0.2">
      <c r="A288" s="29" t="s">
        <v>1250</v>
      </c>
      <c r="B288" t="s">
        <v>633</v>
      </c>
      <c r="C288" t="s">
        <v>646</v>
      </c>
      <c r="D288" t="s">
        <v>971</v>
      </c>
      <c r="E288" t="s">
        <v>1135</v>
      </c>
      <c r="F288" t="s">
        <v>734</v>
      </c>
      <c r="G288" t="s">
        <v>1354</v>
      </c>
    </row>
    <row r="289" spans="1:7" x14ac:dyDescent="0.2">
      <c r="A289" s="29" t="s">
        <v>1251</v>
      </c>
      <c r="B289" t="s">
        <v>594</v>
      </c>
      <c r="C289" t="s">
        <v>730</v>
      </c>
      <c r="D289" t="s">
        <v>676</v>
      </c>
      <c r="E289" t="s">
        <v>1131</v>
      </c>
      <c r="F289" t="s">
        <v>829</v>
      </c>
      <c r="G289" t="s">
        <v>1354</v>
      </c>
    </row>
    <row r="290" spans="1:7" x14ac:dyDescent="0.2">
      <c r="A290" s="29" t="s">
        <v>1252</v>
      </c>
      <c r="B290" t="s">
        <v>594</v>
      </c>
      <c r="C290" t="s">
        <v>618</v>
      </c>
      <c r="D290" t="s">
        <v>646</v>
      </c>
      <c r="E290" t="s">
        <v>1253</v>
      </c>
      <c r="F290" t="s">
        <v>671</v>
      </c>
      <c r="G290" t="s">
        <v>1354</v>
      </c>
    </row>
    <row r="291" spans="1:7" x14ac:dyDescent="0.2">
      <c r="A291" s="29" t="s">
        <v>1254</v>
      </c>
      <c r="B291" t="s">
        <v>633</v>
      </c>
      <c r="C291" t="s">
        <v>768</v>
      </c>
      <c r="D291" t="s">
        <v>736</v>
      </c>
      <c r="E291" t="s">
        <v>1255</v>
      </c>
      <c r="F291" t="s">
        <v>598</v>
      </c>
      <c r="G291" t="s">
        <v>1354</v>
      </c>
    </row>
    <row r="292" spans="1:7" x14ac:dyDescent="0.2">
      <c r="A292" t="s">
        <v>1402</v>
      </c>
      <c r="B292" t="s">
        <v>608</v>
      </c>
      <c r="C292" t="s">
        <v>654</v>
      </c>
      <c r="D292" t="s">
        <v>867</v>
      </c>
      <c r="E292" t="s">
        <v>1256</v>
      </c>
      <c r="F292" t="s">
        <v>612</v>
      </c>
      <c r="G292" t="s">
        <v>1354</v>
      </c>
    </row>
    <row r="293" spans="1:7" x14ac:dyDescent="0.2">
      <c r="A293" t="s">
        <v>1403</v>
      </c>
      <c r="B293" t="s">
        <v>608</v>
      </c>
      <c r="C293" t="s">
        <v>714</v>
      </c>
      <c r="D293" t="s">
        <v>625</v>
      </c>
      <c r="E293" t="s">
        <v>810</v>
      </c>
      <c r="F293" t="s">
        <v>1109</v>
      </c>
      <c r="G293" t="s">
        <v>1354</v>
      </c>
    </row>
    <row r="294" spans="1:7" x14ac:dyDescent="0.2">
      <c r="A294" s="29" t="s">
        <v>1257</v>
      </c>
      <c r="B294" t="s">
        <v>608</v>
      </c>
      <c r="C294" t="s">
        <v>647</v>
      </c>
      <c r="D294" t="s">
        <v>1178</v>
      </c>
      <c r="E294" t="s">
        <v>1258</v>
      </c>
      <c r="F294" t="s">
        <v>645</v>
      </c>
      <c r="G294" t="s">
        <v>1354</v>
      </c>
    </row>
    <row r="295" spans="1:7" x14ac:dyDescent="0.2">
      <c r="A295" s="29" t="s">
        <v>1259</v>
      </c>
      <c r="B295" t="s">
        <v>608</v>
      </c>
      <c r="C295" t="s">
        <v>842</v>
      </c>
      <c r="D295" t="s">
        <v>842</v>
      </c>
      <c r="E295" t="s">
        <v>842</v>
      </c>
      <c r="F295" t="s">
        <v>645</v>
      </c>
      <c r="G295" t="s">
        <v>1354</v>
      </c>
    </row>
    <row r="296" spans="1:7" x14ac:dyDescent="0.2">
      <c r="A296" s="29" t="s">
        <v>1260</v>
      </c>
      <c r="B296" t="s">
        <v>594</v>
      </c>
      <c r="C296" t="s">
        <v>848</v>
      </c>
      <c r="D296" t="s">
        <v>1261</v>
      </c>
      <c r="E296" t="s">
        <v>1262</v>
      </c>
      <c r="F296" t="s">
        <v>712</v>
      </c>
      <c r="G296" t="s">
        <v>1354</v>
      </c>
    </row>
    <row r="297" spans="1:7" x14ac:dyDescent="0.2">
      <c r="A297" s="29" t="s">
        <v>1263</v>
      </c>
      <c r="B297" t="s">
        <v>633</v>
      </c>
      <c r="C297" t="s">
        <v>596</v>
      </c>
      <c r="D297" t="s">
        <v>1093</v>
      </c>
      <c r="E297" t="s">
        <v>1264</v>
      </c>
      <c r="F297" t="s">
        <v>1189</v>
      </c>
      <c r="G297" t="s">
        <v>1354</v>
      </c>
    </row>
    <row r="298" spans="1:7" x14ac:dyDescent="0.2">
      <c r="A298" s="29" t="s">
        <v>1265</v>
      </c>
      <c r="B298" t="s">
        <v>594</v>
      </c>
      <c r="C298" t="s">
        <v>854</v>
      </c>
      <c r="D298" t="s">
        <v>604</v>
      </c>
      <c r="E298" t="s">
        <v>1091</v>
      </c>
      <c r="F298" t="s">
        <v>602</v>
      </c>
      <c r="G298" t="s">
        <v>607</v>
      </c>
    </row>
    <row r="299" spans="1:7" x14ac:dyDescent="0.2">
      <c r="A299" t="s">
        <v>1404</v>
      </c>
      <c r="B299" t="s">
        <v>599</v>
      </c>
      <c r="C299" t="s">
        <v>703</v>
      </c>
      <c r="D299" t="s">
        <v>707</v>
      </c>
      <c r="E299" t="s">
        <v>1266</v>
      </c>
      <c r="F299" t="s">
        <v>717</v>
      </c>
      <c r="G299" t="s">
        <v>1354</v>
      </c>
    </row>
    <row r="300" spans="1:7" x14ac:dyDescent="0.2">
      <c r="A300" t="s">
        <v>1405</v>
      </c>
      <c r="B300" t="s">
        <v>623</v>
      </c>
      <c r="C300" t="s">
        <v>680</v>
      </c>
      <c r="D300" t="s">
        <v>906</v>
      </c>
      <c r="E300" t="s">
        <v>1196</v>
      </c>
      <c r="F300" t="s">
        <v>671</v>
      </c>
      <c r="G300" t="s">
        <v>1354</v>
      </c>
    </row>
    <row r="301" spans="1:7" x14ac:dyDescent="0.2">
      <c r="A301" s="29" t="s">
        <v>58</v>
      </c>
      <c r="B301" t="s">
        <v>594</v>
      </c>
      <c r="C301" t="s">
        <v>906</v>
      </c>
      <c r="D301" t="s">
        <v>884</v>
      </c>
      <c r="E301" t="s">
        <v>1069</v>
      </c>
      <c r="F301" t="s">
        <v>829</v>
      </c>
      <c r="G301" t="s">
        <v>1354</v>
      </c>
    </row>
    <row r="302" spans="1:7" x14ac:dyDescent="0.2">
      <c r="A302" t="s">
        <v>1406</v>
      </c>
      <c r="B302" t="s">
        <v>608</v>
      </c>
      <c r="C302" t="s">
        <v>813</v>
      </c>
      <c r="D302" t="s">
        <v>929</v>
      </c>
      <c r="E302" t="s">
        <v>1267</v>
      </c>
      <c r="F302" t="s">
        <v>791</v>
      </c>
      <c r="G302" t="s">
        <v>1354</v>
      </c>
    </row>
    <row r="303" spans="1:7" x14ac:dyDescent="0.2">
      <c r="A303" t="s">
        <v>1407</v>
      </c>
      <c r="B303" t="s">
        <v>608</v>
      </c>
      <c r="C303" t="s">
        <v>664</v>
      </c>
      <c r="D303" t="s">
        <v>715</v>
      </c>
      <c r="E303" t="s">
        <v>1268</v>
      </c>
      <c r="F303" t="s">
        <v>671</v>
      </c>
      <c r="G303" t="s">
        <v>1354</v>
      </c>
    </row>
    <row r="304" spans="1:7" x14ac:dyDescent="0.2">
      <c r="A304" s="29" t="s">
        <v>1269</v>
      </c>
      <c r="B304" t="s">
        <v>594</v>
      </c>
      <c r="C304" t="s">
        <v>642</v>
      </c>
      <c r="D304" t="s">
        <v>1106</v>
      </c>
      <c r="E304" t="s">
        <v>855</v>
      </c>
      <c r="F304" t="s">
        <v>637</v>
      </c>
      <c r="G304" t="s">
        <v>607</v>
      </c>
    </row>
    <row r="305" spans="1:7" x14ac:dyDescent="0.2">
      <c r="A305" s="29" t="s">
        <v>1270</v>
      </c>
      <c r="B305" t="s">
        <v>608</v>
      </c>
      <c r="C305" t="s">
        <v>647</v>
      </c>
      <c r="D305" t="s">
        <v>847</v>
      </c>
      <c r="E305" t="s">
        <v>636</v>
      </c>
      <c r="F305" t="s">
        <v>616</v>
      </c>
      <c r="G305" t="s">
        <v>1354</v>
      </c>
    </row>
    <row r="306" spans="1:7" x14ac:dyDescent="0.2">
      <c r="A306" t="s">
        <v>1408</v>
      </c>
      <c r="B306" t="s">
        <v>594</v>
      </c>
      <c r="C306" t="s">
        <v>703</v>
      </c>
      <c r="D306" t="s">
        <v>664</v>
      </c>
      <c r="E306" t="s">
        <v>993</v>
      </c>
      <c r="F306" t="s">
        <v>653</v>
      </c>
      <c r="G306" t="s">
        <v>1354</v>
      </c>
    </row>
    <row r="307" spans="1:7" x14ac:dyDescent="0.2">
      <c r="A307" t="s">
        <v>1409</v>
      </c>
      <c r="B307" t="s">
        <v>594</v>
      </c>
      <c r="C307" t="s">
        <v>1271</v>
      </c>
      <c r="D307" t="s">
        <v>1169</v>
      </c>
      <c r="E307" t="s">
        <v>1272</v>
      </c>
      <c r="F307" t="s">
        <v>632</v>
      </c>
      <c r="G307" t="s">
        <v>1354</v>
      </c>
    </row>
    <row r="308" spans="1:7" x14ac:dyDescent="0.2">
      <c r="A308" t="s">
        <v>1410</v>
      </c>
      <c r="B308" t="s">
        <v>608</v>
      </c>
      <c r="C308" t="s">
        <v>867</v>
      </c>
      <c r="D308" t="s">
        <v>1273</v>
      </c>
      <c r="E308" t="s">
        <v>1274</v>
      </c>
      <c r="F308" t="s">
        <v>637</v>
      </c>
      <c r="G308" t="s">
        <v>1354</v>
      </c>
    </row>
    <row r="309" spans="1:7" x14ac:dyDescent="0.2">
      <c r="A309" s="29" t="s">
        <v>59</v>
      </c>
      <c r="B309" t="s">
        <v>623</v>
      </c>
      <c r="C309" t="s">
        <v>816</v>
      </c>
      <c r="D309" t="s">
        <v>693</v>
      </c>
      <c r="E309" t="s">
        <v>1091</v>
      </c>
      <c r="F309" t="s">
        <v>645</v>
      </c>
      <c r="G309" t="s">
        <v>1354</v>
      </c>
    </row>
    <row r="310" spans="1:7" x14ac:dyDescent="0.2">
      <c r="A310" s="29" t="s">
        <v>1275</v>
      </c>
      <c r="B310" t="s">
        <v>608</v>
      </c>
      <c r="C310" t="s">
        <v>933</v>
      </c>
      <c r="D310" t="s">
        <v>950</v>
      </c>
      <c r="E310" t="s">
        <v>1276</v>
      </c>
      <c r="F310" t="s">
        <v>627</v>
      </c>
      <c r="G310" t="s">
        <v>1354</v>
      </c>
    </row>
    <row r="311" spans="1:7" x14ac:dyDescent="0.2">
      <c r="A311" s="29" t="s">
        <v>1277</v>
      </c>
      <c r="B311" t="s">
        <v>594</v>
      </c>
      <c r="C311" t="s">
        <v>603</v>
      </c>
      <c r="D311" t="s">
        <v>1178</v>
      </c>
      <c r="E311" t="s">
        <v>831</v>
      </c>
      <c r="F311" t="s">
        <v>616</v>
      </c>
      <c r="G311" t="s">
        <v>1354</v>
      </c>
    </row>
    <row r="312" spans="1:7" x14ac:dyDescent="0.2">
      <c r="A312" s="29" t="s">
        <v>1278</v>
      </c>
      <c r="B312" t="s">
        <v>633</v>
      </c>
      <c r="C312" t="s">
        <v>642</v>
      </c>
      <c r="D312" t="s">
        <v>693</v>
      </c>
      <c r="E312" t="s">
        <v>787</v>
      </c>
      <c r="F312" t="s">
        <v>712</v>
      </c>
      <c r="G312" t="s">
        <v>1354</v>
      </c>
    </row>
    <row r="313" spans="1:7" x14ac:dyDescent="0.2">
      <c r="A313" s="29" t="s">
        <v>1279</v>
      </c>
      <c r="B313" t="s">
        <v>599</v>
      </c>
      <c r="C313" t="s">
        <v>1055</v>
      </c>
      <c r="D313" t="s">
        <v>920</v>
      </c>
      <c r="E313" t="s">
        <v>1056</v>
      </c>
      <c r="F313" t="s">
        <v>784</v>
      </c>
      <c r="G313" t="s">
        <v>1354</v>
      </c>
    </row>
    <row r="314" spans="1:7" x14ac:dyDescent="0.2">
      <c r="A314" s="29" t="s">
        <v>1280</v>
      </c>
      <c r="B314" t="s">
        <v>599</v>
      </c>
      <c r="C314" t="s">
        <v>730</v>
      </c>
      <c r="D314" t="s">
        <v>1281</v>
      </c>
      <c r="E314" t="s">
        <v>1282</v>
      </c>
      <c r="F314" t="s">
        <v>653</v>
      </c>
      <c r="G314" t="s">
        <v>1354</v>
      </c>
    </row>
    <row r="315" spans="1:7" x14ac:dyDescent="0.2">
      <c r="A315" s="29" t="s">
        <v>1283</v>
      </c>
      <c r="B315" t="s">
        <v>633</v>
      </c>
      <c r="C315" t="s">
        <v>732</v>
      </c>
      <c r="D315" t="s">
        <v>640</v>
      </c>
      <c r="E315" t="s">
        <v>615</v>
      </c>
      <c r="F315" t="s">
        <v>616</v>
      </c>
      <c r="G315" t="s">
        <v>1354</v>
      </c>
    </row>
    <row r="316" spans="1:7" x14ac:dyDescent="0.2">
      <c r="A316" s="29" t="s">
        <v>1284</v>
      </c>
      <c r="B316" t="s">
        <v>633</v>
      </c>
      <c r="C316" t="s">
        <v>603</v>
      </c>
      <c r="D316" t="s">
        <v>647</v>
      </c>
      <c r="E316" t="s">
        <v>1211</v>
      </c>
      <c r="F316" t="s">
        <v>962</v>
      </c>
      <c r="G316" t="s">
        <v>607</v>
      </c>
    </row>
    <row r="317" spans="1:7" x14ac:dyDescent="0.2">
      <c r="A317" s="29" t="s">
        <v>1285</v>
      </c>
      <c r="B317" t="s">
        <v>633</v>
      </c>
      <c r="C317" t="s">
        <v>630</v>
      </c>
      <c r="D317" t="s">
        <v>600</v>
      </c>
      <c r="E317" t="s">
        <v>1286</v>
      </c>
      <c r="F317" t="s">
        <v>645</v>
      </c>
      <c r="G317" t="s">
        <v>1354</v>
      </c>
    </row>
    <row r="318" spans="1:7" x14ac:dyDescent="0.2">
      <c r="A318" s="29" t="s">
        <v>1287</v>
      </c>
      <c r="B318" t="s">
        <v>594</v>
      </c>
      <c r="C318" t="s">
        <v>714</v>
      </c>
      <c r="D318" t="s">
        <v>1144</v>
      </c>
      <c r="E318" t="s">
        <v>1288</v>
      </c>
      <c r="F318" t="s">
        <v>666</v>
      </c>
      <c r="G318" t="s">
        <v>1354</v>
      </c>
    </row>
    <row r="319" spans="1:7" x14ac:dyDescent="0.2">
      <c r="A319" s="29" t="s">
        <v>1289</v>
      </c>
      <c r="B319" t="s">
        <v>599</v>
      </c>
      <c r="C319" t="s">
        <v>714</v>
      </c>
      <c r="D319" t="s">
        <v>814</v>
      </c>
      <c r="E319" t="s">
        <v>1290</v>
      </c>
      <c r="F319" t="s">
        <v>717</v>
      </c>
      <c r="G319" t="s">
        <v>607</v>
      </c>
    </row>
    <row r="320" spans="1:7" x14ac:dyDescent="0.2">
      <c r="A320" s="29" t="s">
        <v>1291</v>
      </c>
      <c r="B320" t="s">
        <v>633</v>
      </c>
      <c r="C320" t="s">
        <v>680</v>
      </c>
      <c r="D320" t="s">
        <v>646</v>
      </c>
      <c r="E320" t="s">
        <v>620</v>
      </c>
      <c r="F320" t="s">
        <v>621</v>
      </c>
      <c r="G320" t="s">
        <v>1354</v>
      </c>
    </row>
    <row r="321" spans="1:7" x14ac:dyDescent="0.2">
      <c r="A321" s="29" t="s">
        <v>1292</v>
      </c>
      <c r="B321" t="s">
        <v>633</v>
      </c>
      <c r="C321" t="s">
        <v>629</v>
      </c>
      <c r="D321" t="s">
        <v>837</v>
      </c>
      <c r="E321" t="s">
        <v>914</v>
      </c>
      <c r="F321" t="s">
        <v>712</v>
      </c>
      <c r="G321" t="s">
        <v>607</v>
      </c>
    </row>
    <row r="322" spans="1:7" x14ac:dyDescent="0.2">
      <c r="A322" s="29" t="s">
        <v>1293</v>
      </c>
      <c r="B322" t="s">
        <v>594</v>
      </c>
      <c r="C322" t="s">
        <v>819</v>
      </c>
      <c r="D322" t="s">
        <v>613</v>
      </c>
      <c r="E322" t="s">
        <v>820</v>
      </c>
      <c r="F322" t="s">
        <v>734</v>
      </c>
      <c r="G322" t="s">
        <v>1354</v>
      </c>
    </row>
    <row r="323" spans="1:7" x14ac:dyDescent="0.2">
      <c r="A323" s="29" t="s">
        <v>1294</v>
      </c>
      <c r="B323" t="s">
        <v>594</v>
      </c>
      <c r="C323" t="s">
        <v>1169</v>
      </c>
      <c r="D323" t="s">
        <v>619</v>
      </c>
      <c r="E323" t="s">
        <v>1295</v>
      </c>
      <c r="F323" t="s">
        <v>686</v>
      </c>
      <c r="G323" t="s">
        <v>1354</v>
      </c>
    </row>
    <row r="324" spans="1:7" x14ac:dyDescent="0.2">
      <c r="A324" s="29" t="s">
        <v>1296</v>
      </c>
      <c r="B324" t="s">
        <v>633</v>
      </c>
      <c r="C324" t="s">
        <v>726</v>
      </c>
      <c r="D324" t="s">
        <v>814</v>
      </c>
      <c r="E324" t="s">
        <v>1062</v>
      </c>
      <c r="F324" t="s">
        <v>710</v>
      </c>
      <c r="G324" t="s">
        <v>1354</v>
      </c>
    </row>
    <row r="325" spans="1:7" x14ac:dyDescent="0.2">
      <c r="A325" t="s">
        <v>1297</v>
      </c>
      <c r="B325" t="s">
        <v>608</v>
      </c>
      <c r="C325" t="s">
        <v>640</v>
      </c>
      <c r="D325" t="s">
        <v>847</v>
      </c>
      <c r="E325" t="s">
        <v>868</v>
      </c>
      <c r="F325" t="s">
        <v>686</v>
      </c>
      <c r="G325" t="s">
        <v>1354</v>
      </c>
    </row>
    <row r="326" spans="1:7" x14ac:dyDescent="0.2">
      <c r="A326" s="29" t="s">
        <v>1298</v>
      </c>
      <c r="B326" t="s">
        <v>594</v>
      </c>
      <c r="C326" t="s">
        <v>732</v>
      </c>
      <c r="D326" t="s">
        <v>614</v>
      </c>
      <c r="E326" t="s">
        <v>1009</v>
      </c>
      <c r="F326" t="s">
        <v>606</v>
      </c>
      <c r="G326" t="s">
        <v>1354</v>
      </c>
    </row>
    <row r="327" spans="1:7" x14ac:dyDescent="0.2">
      <c r="A327" t="s">
        <v>1411</v>
      </c>
      <c r="B327" t="s">
        <v>594</v>
      </c>
      <c r="C327" t="s">
        <v>847</v>
      </c>
      <c r="D327" t="s">
        <v>1299</v>
      </c>
      <c r="E327" t="s">
        <v>1235</v>
      </c>
      <c r="F327" t="s">
        <v>962</v>
      </c>
      <c r="G327" t="s">
        <v>1354</v>
      </c>
    </row>
    <row r="328" spans="1:7" x14ac:dyDescent="0.2">
      <c r="A328" t="s">
        <v>1412</v>
      </c>
      <c r="B328" t="s">
        <v>594</v>
      </c>
      <c r="C328" t="s">
        <v>659</v>
      </c>
      <c r="D328" t="s">
        <v>651</v>
      </c>
      <c r="E328" t="s">
        <v>1300</v>
      </c>
      <c r="F328" t="s">
        <v>1109</v>
      </c>
      <c r="G328" t="s">
        <v>1354</v>
      </c>
    </row>
    <row r="329" spans="1:7" x14ac:dyDescent="0.2">
      <c r="A329" s="29" t="s">
        <v>400</v>
      </c>
      <c r="B329" t="s">
        <v>633</v>
      </c>
      <c r="C329" t="s">
        <v>837</v>
      </c>
      <c r="D329" t="s">
        <v>1301</v>
      </c>
      <c r="E329" t="s">
        <v>807</v>
      </c>
      <c r="F329" t="s">
        <v>1302</v>
      </c>
      <c r="G329" t="s">
        <v>1354</v>
      </c>
    </row>
    <row r="330" spans="1:7" x14ac:dyDescent="0.2">
      <c r="A330" s="29" t="s">
        <v>1303</v>
      </c>
      <c r="B330" t="s">
        <v>594</v>
      </c>
      <c r="C330" t="s">
        <v>1234</v>
      </c>
      <c r="D330" t="s">
        <v>1304</v>
      </c>
      <c r="E330" t="s">
        <v>1305</v>
      </c>
      <c r="F330" t="s">
        <v>997</v>
      </c>
      <c r="G330" t="s">
        <v>1354</v>
      </c>
    </row>
    <row r="331" spans="1:7" x14ac:dyDescent="0.2">
      <c r="A331" s="29" t="s">
        <v>1306</v>
      </c>
      <c r="B331" t="s">
        <v>633</v>
      </c>
      <c r="C331" t="s">
        <v>634</v>
      </c>
      <c r="D331" t="s">
        <v>867</v>
      </c>
      <c r="E331" t="s">
        <v>1307</v>
      </c>
      <c r="F331" t="s">
        <v>637</v>
      </c>
      <c r="G331" t="s">
        <v>1354</v>
      </c>
    </row>
    <row r="332" spans="1:7" x14ac:dyDescent="0.2">
      <c r="A332" s="29" t="s">
        <v>61</v>
      </c>
      <c r="B332" t="s">
        <v>623</v>
      </c>
      <c r="C332" t="s">
        <v>669</v>
      </c>
      <c r="D332" t="s">
        <v>613</v>
      </c>
      <c r="E332" t="s">
        <v>620</v>
      </c>
      <c r="F332" t="s">
        <v>734</v>
      </c>
      <c r="G332" t="s">
        <v>1354</v>
      </c>
    </row>
    <row r="333" spans="1:7" x14ac:dyDescent="0.2">
      <c r="A333" s="29" t="s">
        <v>1308</v>
      </c>
      <c r="B333" t="s">
        <v>594</v>
      </c>
      <c r="C333" t="s">
        <v>797</v>
      </c>
      <c r="D333" t="s">
        <v>715</v>
      </c>
      <c r="E333" t="s">
        <v>728</v>
      </c>
      <c r="F333" t="s">
        <v>717</v>
      </c>
      <c r="G333" t="s">
        <v>1354</v>
      </c>
    </row>
    <row r="334" spans="1:7" x14ac:dyDescent="0.2">
      <c r="A334" s="29" t="s">
        <v>1309</v>
      </c>
      <c r="B334" t="s">
        <v>633</v>
      </c>
      <c r="C334" t="s">
        <v>906</v>
      </c>
      <c r="D334" t="s">
        <v>995</v>
      </c>
      <c r="E334" t="s">
        <v>1310</v>
      </c>
      <c r="F334" t="s">
        <v>653</v>
      </c>
      <c r="G334" t="s">
        <v>1354</v>
      </c>
    </row>
    <row r="335" spans="1:7" x14ac:dyDescent="0.2">
      <c r="A335" s="29" t="s">
        <v>1368</v>
      </c>
      <c r="B335" t="s">
        <v>608</v>
      </c>
      <c r="C335" t="s">
        <v>804</v>
      </c>
      <c r="D335" t="s">
        <v>704</v>
      </c>
      <c r="E335" t="s">
        <v>1057</v>
      </c>
      <c r="F335" t="s">
        <v>678</v>
      </c>
      <c r="G335" t="s">
        <v>1354</v>
      </c>
    </row>
    <row r="336" spans="1:7" x14ac:dyDescent="0.2">
      <c r="A336" s="29" t="s">
        <v>1311</v>
      </c>
      <c r="B336" t="s">
        <v>599</v>
      </c>
      <c r="C336" t="s">
        <v>640</v>
      </c>
      <c r="D336" t="s">
        <v>854</v>
      </c>
      <c r="E336" t="s">
        <v>1312</v>
      </c>
      <c r="F336" t="s">
        <v>606</v>
      </c>
      <c r="G336" t="s">
        <v>607</v>
      </c>
    </row>
    <row r="337" spans="1:7" x14ac:dyDescent="0.2">
      <c r="A337" s="29" t="s">
        <v>418</v>
      </c>
      <c r="B337" t="s">
        <v>608</v>
      </c>
      <c r="C337" t="s">
        <v>693</v>
      </c>
      <c r="D337" t="s">
        <v>655</v>
      </c>
      <c r="E337" t="s">
        <v>1313</v>
      </c>
      <c r="F337" t="s">
        <v>616</v>
      </c>
      <c r="G337" t="s">
        <v>1354</v>
      </c>
    </row>
    <row r="338" spans="1:7" x14ac:dyDescent="0.2">
      <c r="A338" s="29" t="s">
        <v>1314</v>
      </c>
      <c r="B338" t="s">
        <v>594</v>
      </c>
      <c r="C338" t="s">
        <v>782</v>
      </c>
      <c r="D338" t="s">
        <v>722</v>
      </c>
      <c r="E338" t="s">
        <v>1315</v>
      </c>
      <c r="F338" t="s">
        <v>784</v>
      </c>
      <c r="G338" t="s">
        <v>1354</v>
      </c>
    </row>
    <row r="339" spans="1:7" x14ac:dyDescent="0.2">
      <c r="A339" s="29" t="s">
        <v>1316</v>
      </c>
      <c r="B339" t="s">
        <v>599</v>
      </c>
      <c r="C339" t="s">
        <v>1317</v>
      </c>
      <c r="D339" t="s">
        <v>777</v>
      </c>
      <c r="E339" t="s">
        <v>1318</v>
      </c>
      <c r="F339" t="s">
        <v>701</v>
      </c>
      <c r="G339" t="s">
        <v>1354</v>
      </c>
    </row>
    <row r="340" spans="1:7" x14ac:dyDescent="0.2">
      <c r="A340" s="29" t="s">
        <v>1319</v>
      </c>
      <c r="B340" t="s">
        <v>599</v>
      </c>
      <c r="C340" t="s">
        <v>676</v>
      </c>
      <c r="D340" t="s">
        <v>992</v>
      </c>
      <c r="E340" t="s">
        <v>1320</v>
      </c>
      <c r="F340" t="s">
        <v>791</v>
      </c>
      <c r="G340" t="s">
        <v>1354</v>
      </c>
    </row>
    <row r="341" spans="1:7" x14ac:dyDescent="0.2">
      <c r="A341" s="29" t="s">
        <v>1321</v>
      </c>
      <c r="B341" t="s">
        <v>594</v>
      </c>
      <c r="C341" t="s">
        <v>1322</v>
      </c>
      <c r="D341" t="s">
        <v>956</v>
      </c>
      <c r="E341" t="s">
        <v>1323</v>
      </c>
      <c r="F341" t="s">
        <v>695</v>
      </c>
      <c r="G341" t="s">
        <v>607</v>
      </c>
    </row>
    <row r="342" spans="1:7" x14ac:dyDescent="0.2">
      <c r="A342" s="29" t="s">
        <v>1324</v>
      </c>
      <c r="B342" t="s">
        <v>594</v>
      </c>
      <c r="C342" t="s">
        <v>629</v>
      </c>
      <c r="D342" t="s">
        <v>746</v>
      </c>
      <c r="E342" t="s">
        <v>980</v>
      </c>
      <c r="F342" t="s">
        <v>645</v>
      </c>
      <c r="G342" t="s">
        <v>1354</v>
      </c>
    </row>
    <row r="343" spans="1:7" x14ac:dyDescent="0.2">
      <c r="A343" s="29" t="s">
        <v>1325</v>
      </c>
      <c r="B343" t="s">
        <v>599</v>
      </c>
      <c r="C343" t="s">
        <v>680</v>
      </c>
      <c r="D343" t="s">
        <v>906</v>
      </c>
      <c r="E343" t="s">
        <v>1196</v>
      </c>
      <c r="F343" t="s">
        <v>734</v>
      </c>
      <c r="G343" t="s">
        <v>1354</v>
      </c>
    </row>
    <row r="344" spans="1:7" x14ac:dyDescent="0.2">
      <c r="A344" s="29" t="s">
        <v>1326</v>
      </c>
      <c r="B344" t="s">
        <v>608</v>
      </c>
      <c r="C344" t="s">
        <v>693</v>
      </c>
      <c r="D344" t="s">
        <v>837</v>
      </c>
      <c r="E344" t="s">
        <v>1157</v>
      </c>
      <c r="F344" t="s">
        <v>645</v>
      </c>
      <c r="G344" t="s">
        <v>1354</v>
      </c>
    </row>
    <row r="345" spans="1:7" x14ac:dyDescent="0.2">
      <c r="A345" s="29" t="s">
        <v>1327</v>
      </c>
      <c r="B345" t="s">
        <v>594</v>
      </c>
      <c r="C345" t="s">
        <v>714</v>
      </c>
      <c r="D345" t="s">
        <v>992</v>
      </c>
      <c r="E345" t="s">
        <v>993</v>
      </c>
      <c r="F345" t="s">
        <v>829</v>
      </c>
      <c r="G345" t="s">
        <v>607</v>
      </c>
    </row>
    <row r="346" spans="1:7" x14ac:dyDescent="0.2">
      <c r="A346" s="29" t="s">
        <v>1328</v>
      </c>
      <c r="B346" t="s">
        <v>599</v>
      </c>
      <c r="C346" t="s">
        <v>600</v>
      </c>
      <c r="D346" t="s">
        <v>630</v>
      </c>
      <c r="E346" t="s">
        <v>1286</v>
      </c>
      <c r="F346" t="s">
        <v>686</v>
      </c>
      <c r="G346" t="s">
        <v>607</v>
      </c>
    </row>
    <row r="347" spans="1:7" x14ac:dyDescent="0.2">
      <c r="A347" s="29" t="s">
        <v>1329</v>
      </c>
      <c r="B347" t="s">
        <v>594</v>
      </c>
      <c r="C347" t="s">
        <v>1330</v>
      </c>
      <c r="D347" t="s">
        <v>1071</v>
      </c>
      <c r="E347" t="s">
        <v>1331</v>
      </c>
      <c r="F347" t="s">
        <v>701</v>
      </c>
      <c r="G347" t="s">
        <v>1354</v>
      </c>
    </row>
    <row r="348" spans="1:7" x14ac:dyDescent="0.2">
      <c r="A348" s="29" t="s">
        <v>1332</v>
      </c>
      <c r="B348" t="s">
        <v>599</v>
      </c>
      <c r="C348" t="s">
        <v>847</v>
      </c>
      <c r="D348" t="s">
        <v>630</v>
      </c>
      <c r="E348" t="s">
        <v>1224</v>
      </c>
      <c r="F348" t="s">
        <v>616</v>
      </c>
      <c r="G348" t="s">
        <v>607</v>
      </c>
    </row>
    <row r="349" spans="1:7" x14ac:dyDescent="0.2">
      <c r="A349" s="29" t="s">
        <v>1333</v>
      </c>
      <c r="B349" t="s">
        <v>633</v>
      </c>
      <c r="C349" t="s">
        <v>609</v>
      </c>
      <c r="D349" t="s">
        <v>609</v>
      </c>
      <c r="E349" t="s">
        <v>1188</v>
      </c>
      <c r="F349" t="s">
        <v>612</v>
      </c>
      <c r="G349" t="s">
        <v>1354</v>
      </c>
    </row>
    <row r="350" spans="1:7" x14ac:dyDescent="0.2">
      <c r="A350" s="29" t="s">
        <v>1334</v>
      </c>
      <c r="B350" t="s">
        <v>608</v>
      </c>
      <c r="C350" t="s">
        <v>624</v>
      </c>
      <c r="D350" t="s">
        <v>946</v>
      </c>
      <c r="E350" t="s">
        <v>947</v>
      </c>
      <c r="F350" t="s">
        <v>627</v>
      </c>
      <c r="G350" t="s">
        <v>1354</v>
      </c>
    </row>
    <row r="351" spans="1:7" x14ac:dyDescent="0.2">
      <c r="A351" s="29" t="s">
        <v>449</v>
      </c>
      <c r="B351" t="s">
        <v>623</v>
      </c>
      <c r="C351" t="s">
        <v>851</v>
      </c>
      <c r="D351" t="s">
        <v>929</v>
      </c>
      <c r="E351" t="s">
        <v>779</v>
      </c>
      <c r="F351" t="s">
        <v>791</v>
      </c>
      <c r="G351" t="s">
        <v>1354</v>
      </c>
    </row>
    <row r="352" spans="1:7" x14ac:dyDescent="0.2">
      <c r="A352" s="29" t="s">
        <v>62</v>
      </c>
      <c r="B352" t="s">
        <v>623</v>
      </c>
      <c r="C352" t="s">
        <v>797</v>
      </c>
      <c r="D352" t="s">
        <v>708</v>
      </c>
      <c r="E352" t="s">
        <v>1062</v>
      </c>
      <c r="F352" t="s">
        <v>717</v>
      </c>
      <c r="G352" t="s">
        <v>607</v>
      </c>
    </row>
    <row r="353" spans="1:7" x14ac:dyDescent="0.2">
      <c r="A353" s="29" t="s">
        <v>1335</v>
      </c>
      <c r="B353" t="s">
        <v>633</v>
      </c>
      <c r="C353" t="s">
        <v>830</v>
      </c>
      <c r="D353" t="s">
        <v>867</v>
      </c>
      <c r="E353" t="s">
        <v>1336</v>
      </c>
      <c r="F353" t="s">
        <v>1337</v>
      </c>
      <c r="G353" t="s">
        <v>1354</v>
      </c>
    </row>
    <row r="354" spans="1:7" x14ac:dyDescent="0.2">
      <c r="A354" s="29" t="s">
        <v>1338</v>
      </c>
      <c r="B354" t="s">
        <v>608</v>
      </c>
      <c r="C354" t="s">
        <v>667</v>
      </c>
      <c r="D354" t="s">
        <v>864</v>
      </c>
      <c r="E354" t="s">
        <v>652</v>
      </c>
      <c r="F354" t="s">
        <v>653</v>
      </c>
      <c r="G354" t="s">
        <v>1354</v>
      </c>
    </row>
    <row r="355" spans="1:7" x14ac:dyDescent="0.2">
      <c r="A355" s="29" t="s">
        <v>63</v>
      </c>
      <c r="B355" t="s">
        <v>633</v>
      </c>
      <c r="C355" t="s">
        <v>1339</v>
      </c>
      <c r="D355" t="s">
        <v>1340</v>
      </c>
      <c r="E355" t="s">
        <v>1341</v>
      </c>
      <c r="F355" t="s">
        <v>671</v>
      </c>
      <c r="G355" t="s">
        <v>607</v>
      </c>
    </row>
    <row r="356" spans="1:7" x14ac:dyDescent="0.2">
      <c r="A356" s="29" t="s">
        <v>1342</v>
      </c>
      <c r="B356" t="s">
        <v>633</v>
      </c>
      <c r="C356" t="s">
        <v>595</v>
      </c>
      <c r="D356" t="s">
        <v>928</v>
      </c>
      <c r="E356" t="s">
        <v>822</v>
      </c>
      <c r="F356" t="s">
        <v>657</v>
      </c>
      <c r="G356" t="s">
        <v>607</v>
      </c>
    </row>
    <row r="357" spans="1:7" x14ac:dyDescent="0.2">
      <c r="A357" s="29" t="s">
        <v>1343</v>
      </c>
      <c r="B357" t="s">
        <v>633</v>
      </c>
      <c r="C357" t="s">
        <v>647</v>
      </c>
      <c r="D357" t="s">
        <v>848</v>
      </c>
      <c r="E357" t="s">
        <v>644</v>
      </c>
      <c r="F357" t="s">
        <v>671</v>
      </c>
      <c r="G357" t="s">
        <v>607</v>
      </c>
    </row>
    <row r="358" spans="1:7" x14ac:dyDescent="0.2">
      <c r="A358" s="29" t="s">
        <v>1344</v>
      </c>
      <c r="B358" t="s">
        <v>623</v>
      </c>
      <c r="C358" t="s">
        <v>1083</v>
      </c>
      <c r="D358" t="s">
        <v>625</v>
      </c>
      <c r="E358" t="s">
        <v>1345</v>
      </c>
      <c r="F358" t="s">
        <v>724</v>
      </c>
      <c r="G358" t="s">
        <v>1354</v>
      </c>
    </row>
    <row r="359" spans="1:7" x14ac:dyDescent="0.2">
      <c r="A359" s="29" t="s">
        <v>1346</v>
      </c>
      <c r="B359" t="s">
        <v>594</v>
      </c>
      <c r="C359" t="s">
        <v>619</v>
      </c>
      <c r="D359" t="s">
        <v>854</v>
      </c>
      <c r="E359" t="s">
        <v>1347</v>
      </c>
      <c r="F359" t="s">
        <v>606</v>
      </c>
      <c r="G359" t="s">
        <v>607</v>
      </c>
    </row>
    <row r="360" spans="1:7" x14ac:dyDescent="0.2">
      <c r="A360" s="29" t="s">
        <v>1348</v>
      </c>
      <c r="B360" t="s">
        <v>623</v>
      </c>
      <c r="C360" t="s">
        <v>676</v>
      </c>
      <c r="D360" t="s">
        <v>813</v>
      </c>
      <c r="E360" t="s">
        <v>916</v>
      </c>
      <c r="F360" t="s">
        <v>829</v>
      </c>
      <c r="G360" t="s">
        <v>607</v>
      </c>
    </row>
    <row r="361" spans="1:7" x14ac:dyDescent="0.2">
      <c r="A361" s="29" t="s">
        <v>503</v>
      </c>
      <c r="B361" t="s">
        <v>608</v>
      </c>
      <c r="C361" t="s">
        <v>746</v>
      </c>
      <c r="D361" t="s">
        <v>956</v>
      </c>
      <c r="E361" t="s">
        <v>601</v>
      </c>
      <c r="F361" t="s">
        <v>712</v>
      </c>
      <c r="G361" t="s">
        <v>1354</v>
      </c>
    </row>
    <row r="362" spans="1:7" x14ac:dyDescent="0.2">
      <c r="A362" s="29" t="s">
        <v>1349</v>
      </c>
      <c r="B362" t="s">
        <v>623</v>
      </c>
      <c r="C362" t="s">
        <v>625</v>
      </c>
      <c r="D362" t="s">
        <v>878</v>
      </c>
      <c r="E362" t="s">
        <v>1350</v>
      </c>
      <c r="F362" t="s">
        <v>784</v>
      </c>
      <c r="G362" t="s">
        <v>1354</v>
      </c>
    </row>
    <row r="363" spans="1:7" x14ac:dyDescent="0.2">
      <c r="A363" s="29" t="s">
        <v>1351</v>
      </c>
      <c r="B363" t="s">
        <v>599</v>
      </c>
      <c r="C363" t="s">
        <v>1031</v>
      </c>
      <c r="D363" t="s">
        <v>952</v>
      </c>
      <c r="E363" t="s">
        <v>1352</v>
      </c>
      <c r="F363" t="s">
        <v>616</v>
      </c>
      <c r="G363" t="s">
        <v>607</v>
      </c>
    </row>
  </sheetData>
  <pageMargins left="0.7" right="0.7" top="0.75" bottom="0.75" header="0.3" footer="0.3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 Dashboard (START HERE)</vt:lpstr>
      <vt:lpstr>Progress Tracker</vt:lpstr>
      <vt:lpstr>Progress Dashboard</vt:lpstr>
      <vt:lpstr>Helpful School Lists &gt;&gt;&gt;</vt:lpstr>
      <vt:lpstr>Common App-only Schools</vt:lpstr>
      <vt:lpstr>Free Online Application Schools</vt:lpstr>
      <vt:lpstr>School SAT &amp; ACT Score 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Gans, Jonathan</dc:creator>
  <cp:lastModifiedBy>Kershner, Adam</cp:lastModifiedBy>
  <dcterms:created xsi:type="dcterms:W3CDTF">2019-07-29T10:04:26Z</dcterms:created>
  <dcterms:modified xsi:type="dcterms:W3CDTF">2019-08-18T17:01:27Z</dcterms:modified>
</cp:coreProperties>
</file>